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2760" windowWidth="24840" windowHeight="15345" activeTab="1"/>
  </bookViews>
  <sheets>
    <sheet name="acciaio trazione" sheetId="1" r:id="rId1"/>
    <sheet name="acciaio compressione" sheetId="2" r:id="rId2"/>
  </sheets>
  <definedNames/>
  <calcPr fullCalcOnLoad="1"/>
</workbook>
</file>

<file path=xl/sharedStrings.xml><?xml version="1.0" encoding="utf-8"?>
<sst xmlns="http://schemas.openxmlformats.org/spreadsheetml/2006/main" count="89" uniqueCount="42">
  <si>
    <t>kN</t>
  </si>
  <si>
    <t>N/mm2</t>
  </si>
  <si>
    <t>N/mm2</t>
  </si>
  <si>
    <t>cm2</t>
  </si>
  <si>
    <t>Mpa</t>
  </si>
  <si>
    <t>m</t>
  </si>
  <si>
    <t>N</t>
  </si>
  <si>
    <t>fyk</t>
  </si>
  <si>
    <t>A_min</t>
  </si>
  <si>
    <t xml:space="preserve">E </t>
  </si>
  <si>
    <t>l</t>
  </si>
  <si>
    <t>kN</t>
  </si>
  <si>
    <t>Mpa</t>
  </si>
  <si>
    <t xml:space="preserve">N </t>
  </si>
  <si>
    <t>fyk</t>
  </si>
  <si>
    <r>
      <t>f</t>
    </r>
    <r>
      <rPr>
        <vertAlign val="subscript"/>
        <sz val="12"/>
        <rFont val="Arial"/>
        <family val="2"/>
      </rPr>
      <t>d</t>
    </r>
  </si>
  <si>
    <t>A_design</t>
  </si>
  <si>
    <t>Calcolo dell'area minima da sforzo di compressione (resistenza materiale)</t>
  </si>
  <si>
    <t>Calcolo dell'inerzia minima per sforzo di compressione (instabilità euleriana)</t>
  </si>
  <si>
    <t>Ingegnerizzazione sezione e verifica snellezza per una membratura principale (&lt; 200)</t>
  </si>
  <si>
    <r>
      <rPr>
        <sz val="10"/>
        <rFont val="Calibri"/>
        <family val="2"/>
      </rPr>
      <t>γ</t>
    </r>
    <r>
      <rPr>
        <vertAlign val="subscript"/>
        <sz val="10"/>
        <rFont val="Arial"/>
        <family val="2"/>
      </rPr>
      <t xml:space="preserve"> m</t>
    </r>
  </si>
  <si>
    <t>beta</t>
  </si>
  <si>
    <t>A_design</t>
  </si>
  <si>
    <t>Calcolo dell'area minima da sforzo normale di trazione</t>
  </si>
  <si>
    <r>
      <t xml:space="preserve">γ </t>
    </r>
    <r>
      <rPr>
        <vertAlign val="subscript"/>
        <sz val="12"/>
        <rFont val="Arial"/>
        <family val="2"/>
      </rPr>
      <t>m0</t>
    </r>
  </si>
  <si>
    <t>Lam*</t>
  </si>
  <si>
    <t>rho_min</t>
  </si>
  <si>
    <t>I_min</t>
  </si>
  <si>
    <t>I_design</t>
  </si>
  <si>
    <t>lam</t>
  </si>
  <si>
    <t xml:space="preserve"> </t>
  </si>
  <si>
    <t>cm</t>
  </si>
  <si>
    <t>cm4</t>
  </si>
  <si>
    <t>cm2</t>
  </si>
  <si>
    <t>fyd</t>
  </si>
  <si>
    <t>168,3x3,2</t>
  </si>
  <si>
    <t>114,3x3,6</t>
  </si>
  <si>
    <t>219,1x5,9</t>
  </si>
  <si>
    <t>168,3x5</t>
  </si>
  <si>
    <t>33,7x3,2</t>
  </si>
  <si>
    <t>88,9x3,6</t>
  </si>
  <si>
    <t>219,1x5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</si>
</sst>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€&quot;\ #,##0;\-&quot;€&quot;\ #,##0"/>
    <numFmt numFmtId="171" formatCode="&quot;€&quot;\ #,##0;[Red]\-&quot;€&quot;\ #,##0"/>
    <numFmt numFmtId="172" formatCode="&quot;€&quot;\ #,##0.00;\-&quot;€&quot;\ #,##0.00"/>
    <numFmt numFmtId="173" formatCode="&quot;€&quot;\ #,##0.00;[Red]\-&quot;€&quot;\ #,##0.00"/>
    <numFmt numFmtId="174" formatCode="_-&quot;€&quot;\ * #,##0_-;\-&quot;€&quot;\ * #,##0_-;_-&quot;€&quot;\ * &quot;-&quot;_-;_-@_-"/>
    <numFmt numFmtId="175" formatCode="_-&quot;€&quot;\ * #,##0.00_-;\-&quot;€&quot;\ * #,##0.00_-;_-&quot;€&quot;\ * &quot;-&quot;??_-;_-@_-"/>
    <numFmt numFmtId="176" formatCode="0.000"/>
    <numFmt numFmtId="177" formatCode="0.0"/>
    <numFmt numFmtId="178" formatCode="0.00000"/>
    <numFmt numFmtId="179" formatCode="0.0000"/>
    <numFmt numFmtId="180" formatCode="0.000000"/>
    <numFmt numFmtId="181" formatCode="_-* #,##0\ &quot;€&quot;_-;\-* #,##0\ &quot;€&quot;_-;_-* &quot;-&quot;\ &quot;€&quot;_-;_-@_-"/>
    <numFmt numFmtId="182" formatCode="_-* #,##0_-;\-* #,##0_-;_-* &quot;-&quot;_-;_-@_-"/>
    <numFmt numFmtId="183" formatCode="_-* #,##0.00\ &quot;€&quot;_-;\-* #,##0.00\ &quot;€&quot;_-;_-* &quot;-&quot;??\ &quot;€&quot;_-;_-@_-"/>
    <numFmt numFmtId="184" formatCode="_-* #,##0.00_-;\-* #,##0.00_-;_-* &quot;-&quot;??_-;_-@_-"/>
  </numFmts>
  <fonts count="38">
    <font>
      <sz val="10"/>
      <name val="Arial"/>
      <family val="0"/>
    </font>
    <font>
      <sz val="8"/>
      <name val="Arial"/>
      <family val="0"/>
    </font>
    <font>
      <vertAlign val="subscript"/>
      <sz val="10"/>
      <name val="Arial"/>
      <family val="2"/>
    </font>
    <font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8"/>
      <name val="Verdana"/>
      <family val="0"/>
    </font>
    <font>
      <sz val="12"/>
      <name val="Arial"/>
      <family val="0"/>
    </font>
    <font>
      <vertAlign val="subscript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8" fillId="18" borderId="1" applyNumberFormat="0" applyAlignment="0" applyProtection="0"/>
    <xf numFmtId="0" fontId="29" fillId="0" borderId="2" applyNumberFormat="0" applyFill="0" applyAlignment="0" applyProtection="0"/>
    <xf numFmtId="0" fontId="30" fillId="19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15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31" fillId="25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6" borderId="0" applyNumberFormat="0" applyBorder="0" applyAlignment="0" applyProtection="0"/>
    <xf numFmtId="0" fontId="26" fillId="0" borderId="0">
      <alignment/>
      <protection/>
    </xf>
    <xf numFmtId="0" fontId="0" fillId="27" borderId="4" applyNumberFormat="0" applyFont="0" applyAlignment="0" applyProtection="0"/>
    <xf numFmtId="0" fontId="33" fillId="18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22" fillId="0" borderId="7" applyNumberFormat="0" applyFill="0" applyAlignment="0" applyProtection="0"/>
    <xf numFmtId="0" fontId="6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24" fillId="28" borderId="0" applyNumberFormat="0" applyBorder="0" applyAlignment="0" applyProtection="0"/>
    <xf numFmtId="0" fontId="37" fillId="29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2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10" xfId="0" applyNumberFormat="1" applyFont="1" applyBorder="1" applyAlignment="1">
      <alignment horizontal="center"/>
    </xf>
    <xf numFmtId="0" fontId="0" fillId="30" borderId="10" xfId="0" applyFill="1" applyBorder="1" applyAlignment="1">
      <alignment horizontal="center"/>
    </xf>
    <xf numFmtId="2" fontId="0" fillId="30" borderId="10" xfId="0" applyNumberFormat="1" applyFill="1" applyBorder="1" applyAlignment="1">
      <alignment horizontal="center"/>
    </xf>
    <xf numFmtId="2" fontId="0" fillId="31" borderId="10" xfId="0" applyNumberFormat="1" applyFill="1" applyBorder="1" applyAlignment="1">
      <alignment horizontal="center"/>
    </xf>
    <xf numFmtId="0" fontId="0" fillId="31" borderId="10" xfId="0" applyFont="1" applyFill="1" applyBorder="1" applyAlignment="1">
      <alignment horizontal="center"/>
    </xf>
    <xf numFmtId="2" fontId="0" fillId="0" borderId="0" xfId="0" applyNumberFormat="1" applyFill="1" applyAlignment="1">
      <alignment horizontal="center" vertical="center"/>
    </xf>
    <xf numFmtId="2" fontId="0" fillId="31" borderId="10" xfId="0" applyNumberFormat="1" applyFill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2" fontId="0" fillId="31" borderId="13" xfId="0" applyNumberFormat="1" applyFill="1" applyBorder="1" applyAlignment="1">
      <alignment horizontal="center" vertical="center"/>
    </xf>
    <xf numFmtId="2" fontId="0" fillId="0" borderId="0" xfId="0" applyNumberFormat="1" applyBorder="1" applyAlignment="1">
      <alignment horizontal="center"/>
    </xf>
    <xf numFmtId="2" fontId="0" fillId="30" borderId="0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10" fillId="31" borderId="10" xfId="0" applyFont="1" applyFill="1" applyBorder="1" applyAlignment="1">
      <alignment horizontal="center"/>
    </xf>
    <xf numFmtId="2" fontId="10" fillId="0" borderId="10" xfId="0" applyNumberFormat="1" applyFont="1" applyBorder="1" applyAlignment="1">
      <alignment horizontal="center"/>
    </xf>
    <xf numFmtId="0" fontId="0" fillId="31" borderId="14" xfId="0" applyFont="1" applyFill="1" applyBorder="1" applyAlignment="1">
      <alignment horizontal="center"/>
    </xf>
    <xf numFmtId="0" fontId="10" fillId="31" borderId="14" xfId="0" applyFont="1" applyFill="1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0" fontId="0" fillId="30" borderId="14" xfId="0" applyFill="1" applyBorder="1" applyAlignment="1">
      <alignment horizontal="center"/>
    </xf>
    <xf numFmtId="2" fontId="0" fillId="31" borderId="14" xfId="0" applyNumberFormat="1" applyFill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77" fontId="0" fillId="31" borderId="10" xfId="0" applyNumberFormat="1" applyFill="1" applyBorder="1" applyAlignment="1">
      <alignment horizontal="center" vertical="center"/>
    </xf>
    <xf numFmtId="1" fontId="0" fillId="31" borderId="10" xfId="0" applyNumberFormat="1" applyFill="1" applyBorder="1" applyAlignment="1">
      <alignment horizontal="center" vertical="center"/>
    </xf>
    <xf numFmtId="0" fontId="26" fillId="32" borderId="0" xfId="48" applyFill="1">
      <alignment/>
      <protection/>
    </xf>
    <xf numFmtId="1" fontId="0" fillId="31" borderId="10" xfId="0" applyNumberFormat="1" applyFont="1" applyFill="1" applyBorder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6" fillId="32" borderId="0" xfId="48" applyFill="1">
      <alignment/>
      <protection/>
    </xf>
    <xf numFmtId="0" fontId="26" fillId="33" borderId="0" xfId="48" applyFill="1">
      <alignment/>
      <protection/>
    </xf>
    <xf numFmtId="0" fontId="26" fillId="33" borderId="0" xfId="48" applyFill="1">
      <alignment/>
      <protection/>
    </xf>
    <xf numFmtId="0" fontId="26" fillId="6" borderId="0" xfId="48" applyFill="1">
      <alignment/>
      <protection/>
    </xf>
    <xf numFmtId="0" fontId="26" fillId="6" borderId="0" xfId="48" applyFill="1">
      <alignment/>
      <protection/>
    </xf>
    <xf numFmtId="0" fontId="26" fillId="16" borderId="0" xfId="48" applyFill="1">
      <alignment/>
      <protection/>
    </xf>
    <xf numFmtId="0" fontId="26" fillId="16" borderId="0" xfId="48" applyFill="1">
      <alignment/>
      <protection/>
    </xf>
    <xf numFmtId="0" fontId="26" fillId="34" borderId="0" xfId="48" applyFill="1">
      <alignment/>
      <protection/>
    </xf>
    <xf numFmtId="0" fontId="26" fillId="34" borderId="0" xfId="48" applyFill="1">
      <alignment/>
      <protection/>
    </xf>
    <xf numFmtId="0" fontId="26" fillId="7" borderId="0" xfId="48" applyFill="1">
      <alignment/>
      <protection/>
    </xf>
    <xf numFmtId="0" fontId="26" fillId="35" borderId="0" xfId="48" applyFill="1">
      <alignment/>
      <protection/>
    </xf>
    <xf numFmtId="0" fontId="26" fillId="36" borderId="0" xfId="48" applyFill="1">
      <alignment/>
      <protection/>
    </xf>
    <xf numFmtId="0" fontId="26" fillId="37" borderId="0" xfId="48" applyFill="1">
      <alignment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I8" sqref="I8"/>
    </sheetView>
  </sheetViews>
  <sheetFormatPr defaultColWidth="11.421875" defaultRowHeight="12.75"/>
  <cols>
    <col min="1" max="1" width="9.140625" style="0" customWidth="1"/>
    <col min="2" max="2" width="9.421875" style="0" customWidth="1"/>
    <col min="3" max="3" width="7.421875" style="0" customWidth="1"/>
    <col min="4" max="4" width="10.140625" style="0" customWidth="1"/>
    <col min="5" max="5" width="12.00390625" style="0" customWidth="1"/>
    <col min="6" max="6" width="12.7109375" style="0" customWidth="1"/>
    <col min="7" max="7" width="8.8515625" style="0" customWidth="1"/>
    <col min="8" max="8" width="8.140625" style="0" customWidth="1"/>
    <col min="9" max="9" width="11.421875" style="0" customWidth="1"/>
    <col min="10" max="10" width="9.8515625" style="0" customWidth="1"/>
    <col min="11" max="11" width="11.421875" style="0" customWidth="1"/>
    <col min="12" max="12" width="8.7109375" style="0" customWidth="1"/>
    <col min="13" max="13" width="9.8515625" style="0" customWidth="1"/>
    <col min="14" max="14" width="11.140625" style="0" customWidth="1"/>
  </cols>
  <sheetData>
    <row r="1" spans="1:6" ht="15" customHeight="1" thickBot="1">
      <c r="A1" s="31" t="s">
        <v>23</v>
      </c>
      <c r="B1" s="32"/>
      <c r="C1" s="32"/>
      <c r="D1" s="32"/>
      <c r="E1" s="32"/>
      <c r="F1" s="33"/>
    </row>
    <row r="2" ht="12.75" customHeight="1"/>
    <row r="3" spans="1:6" s="3" customFormat="1" ht="19.5">
      <c r="A3" s="8" t="s">
        <v>13</v>
      </c>
      <c r="B3" s="8" t="s">
        <v>14</v>
      </c>
      <c r="C3" s="8" t="s">
        <v>20</v>
      </c>
      <c r="D3" s="18" t="s">
        <v>15</v>
      </c>
      <c r="E3" s="5" t="s">
        <v>8</v>
      </c>
      <c r="F3" s="10" t="s">
        <v>16</v>
      </c>
    </row>
    <row r="4" spans="1:6" s="3" customFormat="1" ht="12.75">
      <c r="A4" s="8" t="s">
        <v>11</v>
      </c>
      <c r="B4" s="8" t="s">
        <v>4</v>
      </c>
      <c r="C4" s="8"/>
      <c r="D4" s="4" t="s">
        <v>12</v>
      </c>
      <c r="E4" s="5" t="s">
        <v>3</v>
      </c>
      <c r="F4" s="10" t="s">
        <v>3</v>
      </c>
    </row>
    <row r="5" spans="1:5" s="3" customFormat="1" ht="12.75">
      <c r="A5" s="9"/>
      <c r="B5" s="9"/>
      <c r="C5" s="9"/>
      <c r="D5" s="9"/>
      <c r="E5" s="9"/>
    </row>
    <row r="6" spans="1:7" s="3" customFormat="1" ht="15">
      <c r="A6" s="50">
        <v>99.478</v>
      </c>
      <c r="B6" s="7">
        <v>355</v>
      </c>
      <c r="C6" s="7">
        <v>1.05</v>
      </c>
      <c r="D6" s="1">
        <f>B6/C6</f>
        <v>338.0952380952381</v>
      </c>
      <c r="E6" s="6">
        <f>A6*10/D6</f>
        <v>2.942307042253521</v>
      </c>
      <c r="F6" s="10">
        <v>3.07</v>
      </c>
      <c r="G6" s="30" t="s">
        <v>39</v>
      </c>
    </row>
    <row r="7" spans="1:7" s="3" customFormat="1" ht="15">
      <c r="A7" s="51">
        <v>294.795</v>
      </c>
      <c r="B7" s="7">
        <v>355</v>
      </c>
      <c r="C7" s="7">
        <v>1.05</v>
      </c>
      <c r="D7" s="1">
        <f>B7/C7</f>
        <v>338.0952380952381</v>
      </c>
      <c r="E7" s="6">
        <f>A7*10/D7</f>
        <v>8.719288732394368</v>
      </c>
      <c r="F7" s="10">
        <v>9.65</v>
      </c>
      <c r="G7" s="30" t="s">
        <v>40</v>
      </c>
    </row>
    <row r="8" spans="1:7" s="3" customFormat="1" ht="15">
      <c r="A8" s="52">
        <v>385.289</v>
      </c>
      <c r="B8" s="7">
        <v>355</v>
      </c>
      <c r="C8" s="7">
        <v>1.05</v>
      </c>
      <c r="D8" s="1">
        <f>B8/C8</f>
        <v>338.0952380952381</v>
      </c>
      <c r="E8" s="6">
        <f>A8*10/D8</f>
        <v>11.395871830985916</v>
      </c>
      <c r="F8" s="10">
        <v>12.5</v>
      </c>
      <c r="G8" s="30" t="s">
        <v>36</v>
      </c>
    </row>
    <row r="9" spans="1:7" s="3" customFormat="1" ht="15">
      <c r="A9" s="53">
        <v>1040.586</v>
      </c>
      <c r="B9" s="7">
        <v>355</v>
      </c>
      <c r="C9" s="7">
        <v>1.05</v>
      </c>
      <c r="D9" s="1">
        <f>B9/C9</f>
        <v>338.0952380952381</v>
      </c>
      <c r="E9" s="6">
        <f>A9*10/D9</f>
        <v>30.77789577464789</v>
      </c>
      <c r="F9" s="10">
        <v>33.6</v>
      </c>
      <c r="G9" s="30" t="s">
        <v>41</v>
      </c>
    </row>
    <row r="10" spans="1:6" s="3" customFormat="1" ht="12.75">
      <c r="A10" s="7"/>
      <c r="B10" s="7"/>
      <c r="C10" s="7"/>
      <c r="D10" s="1"/>
      <c r="E10" s="6"/>
      <c r="F10" s="10"/>
    </row>
    <row r="11" spans="1:5" s="3" customFormat="1" ht="12.75">
      <c r="A11" s="16"/>
      <c r="B11" s="16"/>
      <c r="C11" s="16"/>
      <c r="D11" s="14"/>
      <c r="E11" s="15"/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8"/>
  <sheetViews>
    <sheetView tabSelected="1" zoomScalePageLayoutView="0" workbookViewId="0" topLeftCell="A1">
      <selection activeCell="J7" sqref="J7"/>
    </sheetView>
  </sheetViews>
  <sheetFormatPr defaultColWidth="11.421875" defaultRowHeight="12.75"/>
  <cols>
    <col min="1" max="1" width="9.7109375" style="0" customWidth="1"/>
    <col min="2" max="3" width="8.7109375" style="0" customWidth="1"/>
    <col min="4" max="4" width="9.140625" style="0" customWidth="1"/>
    <col min="5" max="5" width="11.421875" style="0" customWidth="1"/>
    <col min="6" max="6" width="10.140625" style="0" customWidth="1"/>
  </cols>
  <sheetData>
    <row r="1" spans="1:15" ht="25.5" customHeight="1" thickBot="1">
      <c r="A1" s="34" t="s">
        <v>17</v>
      </c>
      <c r="B1" s="35"/>
      <c r="C1" s="35"/>
      <c r="D1" s="35"/>
      <c r="E1" s="36"/>
      <c r="F1" s="31" t="s">
        <v>18</v>
      </c>
      <c r="G1" s="32"/>
      <c r="H1" s="32"/>
      <c r="I1" s="32"/>
      <c r="J1" s="32"/>
      <c r="K1" s="37"/>
      <c r="L1" s="38" t="s">
        <v>19</v>
      </c>
      <c r="M1" s="39"/>
      <c r="N1" s="39"/>
      <c r="O1" s="40"/>
    </row>
    <row r="2" spans="1:15" s="3" customFormat="1" ht="19.5">
      <c r="A2" s="19" t="s">
        <v>6</v>
      </c>
      <c r="B2" s="19" t="s">
        <v>7</v>
      </c>
      <c r="C2" s="20" t="s">
        <v>24</v>
      </c>
      <c r="D2" s="21" t="s">
        <v>34</v>
      </c>
      <c r="E2" s="22" t="s">
        <v>8</v>
      </c>
      <c r="F2" s="23" t="s">
        <v>9</v>
      </c>
      <c r="G2" s="23" t="s">
        <v>21</v>
      </c>
      <c r="H2" s="23" t="s">
        <v>10</v>
      </c>
      <c r="I2" s="24" t="s">
        <v>25</v>
      </c>
      <c r="J2" s="11" t="s">
        <v>26</v>
      </c>
      <c r="K2" s="12" t="s">
        <v>27</v>
      </c>
      <c r="L2" s="13" t="s">
        <v>22</v>
      </c>
      <c r="M2" s="10" t="s">
        <v>28</v>
      </c>
      <c r="N2" s="10" t="s">
        <v>26</v>
      </c>
      <c r="O2" s="2" t="s">
        <v>29</v>
      </c>
    </row>
    <row r="3" spans="1:15" s="3" customFormat="1" ht="15">
      <c r="A3" s="8" t="s">
        <v>0</v>
      </c>
      <c r="B3" s="8" t="s">
        <v>1</v>
      </c>
      <c r="C3" s="17"/>
      <c r="D3" s="4" t="s">
        <v>2</v>
      </c>
      <c r="E3" s="5" t="s">
        <v>3</v>
      </c>
      <c r="F3" s="10" t="s">
        <v>4</v>
      </c>
      <c r="G3" s="10"/>
      <c r="H3" s="10" t="s">
        <v>5</v>
      </c>
      <c r="I3" s="2" t="s">
        <v>30</v>
      </c>
      <c r="J3" s="2" t="s">
        <v>31</v>
      </c>
      <c r="K3" s="2" t="s">
        <v>32</v>
      </c>
      <c r="L3" s="10" t="s">
        <v>33</v>
      </c>
      <c r="M3" s="10" t="s">
        <v>32</v>
      </c>
      <c r="N3" s="10" t="s">
        <v>31</v>
      </c>
      <c r="O3" s="2"/>
    </row>
    <row r="4" spans="1:5" s="3" customFormat="1" ht="12.75">
      <c r="A4" s="9"/>
      <c r="B4" s="9"/>
      <c r="C4" s="9"/>
      <c r="D4" s="9"/>
      <c r="E4" s="9"/>
    </row>
    <row r="5" spans="1:16" s="3" customFormat="1" ht="15">
      <c r="A5" s="41">
        <v>-1308.256</v>
      </c>
      <c r="B5" s="7">
        <v>355</v>
      </c>
      <c r="C5" s="7">
        <v>1.05</v>
      </c>
      <c r="D5" s="1">
        <f>B5/C5</f>
        <v>338.0952380952381</v>
      </c>
      <c r="E5" s="6">
        <f>ABS(A5)*10/D5</f>
        <v>38.6948957746479</v>
      </c>
      <c r="F5" s="10">
        <v>210000</v>
      </c>
      <c r="G5" s="10">
        <v>1</v>
      </c>
      <c r="H5" s="28">
        <v>4.24</v>
      </c>
      <c r="I5" s="2">
        <f>PI()*SQRT(F5/D5)</f>
        <v>78.29607531473538</v>
      </c>
      <c r="J5" s="2">
        <f>G5*H5*100/I5</f>
        <v>5.415341679587391</v>
      </c>
      <c r="K5" s="25">
        <f>E5*J5^2</f>
        <v>1134.7636309759312</v>
      </c>
      <c r="L5" s="26">
        <v>39.5</v>
      </c>
      <c r="M5" s="27">
        <v>2247</v>
      </c>
      <c r="N5" s="10">
        <v>7.54</v>
      </c>
      <c r="O5" s="2">
        <f>G5*H5*100/N5</f>
        <v>56.233421750663126</v>
      </c>
      <c r="P5" s="3" t="s">
        <v>37</v>
      </c>
    </row>
    <row r="6" spans="1:16" s="3" customFormat="1" ht="15">
      <c r="A6" s="42">
        <v>-786.515</v>
      </c>
      <c r="B6" s="7">
        <v>355</v>
      </c>
      <c r="C6" s="7">
        <v>1.05</v>
      </c>
      <c r="D6" s="1">
        <f>B6/C6</f>
        <v>338.0952380952381</v>
      </c>
      <c r="E6" s="6">
        <f>ABS(A6)*10/D6</f>
        <v>23.26311971830986</v>
      </c>
      <c r="F6" s="10">
        <v>210000</v>
      </c>
      <c r="G6" s="10">
        <v>1</v>
      </c>
      <c r="H6" s="43">
        <v>4.24</v>
      </c>
      <c r="I6" s="2">
        <f>PI()*SQRT(F6/D6)</f>
        <v>78.29607531473538</v>
      </c>
      <c r="J6" s="2">
        <f>G6*H6*100/I6</f>
        <v>5.415341679587391</v>
      </c>
      <c r="K6" s="25">
        <f>E6*J6^2</f>
        <v>682.2125159120496</v>
      </c>
      <c r="L6" s="26">
        <v>25.7</v>
      </c>
      <c r="M6" s="27">
        <v>856</v>
      </c>
      <c r="N6" s="10">
        <v>5.78</v>
      </c>
      <c r="O6" s="2">
        <f>G6*H6*100/N6</f>
        <v>73.35640138408304</v>
      </c>
      <c r="P6" s="3" t="s">
        <v>38</v>
      </c>
    </row>
    <row r="7" spans="1:16" s="3" customFormat="1" ht="15">
      <c r="A7" s="44">
        <v>-469.005</v>
      </c>
      <c r="B7" s="7">
        <v>355</v>
      </c>
      <c r="C7" s="7">
        <v>1.05</v>
      </c>
      <c r="D7" s="1">
        <f>B7/C7</f>
        <v>338.0952380952381</v>
      </c>
      <c r="E7" s="6">
        <f>ABS(A7)*10/D7</f>
        <v>13.871978873239438</v>
      </c>
      <c r="F7" s="10">
        <v>210000</v>
      </c>
      <c r="G7" s="10">
        <v>1</v>
      </c>
      <c r="H7" s="45">
        <v>4.24</v>
      </c>
      <c r="I7" s="2">
        <f>PI()*SQRT(F7/D7)</f>
        <v>78.29607531473538</v>
      </c>
      <c r="J7" s="2">
        <f>G7*H7*100/I7</f>
        <v>5.415341679587391</v>
      </c>
      <c r="K7" s="25">
        <f>E7*J7^2</f>
        <v>406.8086190668085</v>
      </c>
      <c r="L7" s="26">
        <v>16.6</v>
      </c>
      <c r="M7" s="27">
        <v>566</v>
      </c>
      <c r="N7" s="10">
        <v>5.84</v>
      </c>
      <c r="O7" s="2">
        <f>G7*H7*100/N7</f>
        <v>72.6027397260274</v>
      </c>
      <c r="P7" s="3" t="s">
        <v>35</v>
      </c>
    </row>
    <row r="8" spans="1:16" s="3" customFormat="1" ht="15">
      <c r="A8" s="46">
        <v>-197.709</v>
      </c>
      <c r="B8" s="7">
        <v>355</v>
      </c>
      <c r="C8" s="7">
        <v>1.05</v>
      </c>
      <c r="D8" s="1">
        <f>B8/C8</f>
        <v>338.0952380952381</v>
      </c>
      <c r="E8" s="6">
        <f>ABS(A8)*10/D8</f>
        <v>5.847730985915494</v>
      </c>
      <c r="F8" s="10">
        <v>210000</v>
      </c>
      <c r="G8" s="10">
        <v>1</v>
      </c>
      <c r="H8" s="47">
        <v>4.24</v>
      </c>
      <c r="I8" s="2">
        <f>PI()*SQRT(F8/D8)</f>
        <v>78.29607531473538</v>
      </c>
      <c r="J8" s="2">
        <f>G8*H8*100/I8</f>
        <v>5.415341679587391</v>
      </c>
      <c r="K8" s="25">
        <f>E8*J8^2</f>
        <v>171.49012327604106</v>
      </c>
      <c r="L8" s="26">
        <v>16.6</v>
      </c>
      <c r="M8" s="27">
        <v>566</v>
      </c>
      <c r="N8" s="10">
        <v>5.84</v>
      </c>
      <c r="O8" s="2">
        <f>G8*H8*100/N8</f>
        <v>72.6027397260274</v>
      </c>
      <c r="P8" s="3" t="s">
        <v>35</v>
      </c>
    </row>
    <row r="9" spans="1:16" s="3" customFormat="1" ht="15">
      <c r="A9" s="48">
        <v>-98.342</v>
      </c>
      <c r="B9" s="7">
        <v>355</v>
      </c>
      <c r="C9" s="7">
        <v>1.05</v>
      </c>
      <c r="D9" s="1">
        <f>B9/C9</f>
        <v>338.0952380952381</v>
      </c>
      <c r="E9" s="6">
        <f>ABS(A9)*10/D9</f>
        <v>2.9087070422535213</v>
      </c>
      <c r="F9" s="10">
        <v>210000</v>
      </c>
      <c r="G9" s="10">
        <v>1</v>
      </c>
      <c r="H9" s="49">
        <v>4.24</v>
      </c>
      <c r="I9" s="2">
        <f>PI()*SQRT(F9/D9)</f>
        <v>78.29607531473538</v>
      </c>
      <c r="J9" s="2">
        <f>G9*H9*100/I9</f>
        <v>5.415341679587391</v>
      </c>
      <c r="K9" s="25">
        <f>E9*J9^2</f>
        <v>85.30052604187178</v>
      </c>
      <c r="L9" s="26">
        <v>16.6</v>
      </c>
      <c r="M9" s="27">
        <v>566</v>
      </c>
      <c r="N9" s="10">
        <v>5.84</v>
      </c>
      <c r="O9" s="2">
        <f>G9*H9*100/N9</f>
        <v>72.6027397260274</v>
      </c>
      <c r="P9" s="3" t="s">
        <v>35</v>
      </c>
    </row>
    <row r="10" spans="1:15" s="3" customFormat="1" ht="12.75">
      <c r="A10" s="7"/>
      <c r="B10" s="7"/>
      <c r="C10" s="7"/>
      <c r="D10" s="1"/>
      <c r="E10" s="6"/>
      <c r="F10" s="10"/>
      <c r="G10" s="10"/>
      <c r="H10" s="10"/>
      <c r="I10" s="2" t="s">
        <v>30</v>
      </c>
      <c r="J10" s="2" t="s">
        <v>30</v>
      </c>
      <c r="K10" s="25"/>
      <c r="L10" s="26"/>
      <c r="M10" s="27"/>
      <c r="N10" s="10"/>
      <c r="O10" s="2"/>
    </row>
    <row r="11" spans="1:15" s="3" customFormat="1" ht="12.75">
      <c r="A11" s="7"/>
      <c r="B11" s="7"/>
      <c r="C11" s="7"/>
      <c r="D11" s="1"/>
      <c r="E11" s="6"/>
      <c r="F11" s="10"/>
      <c r="G11" s="10"/>
      <c r="H11" s="10"/>
      <c r="I11" s="2" t="s">
        <v>30</v>
      </c>
      <c r="J11" s="2" t="s">
        <v>30</v>
      </c>
      <c r="K11" s="25"/>
      <c r="L11" s="26"/>
      <c r="M11" s="27"/>
      <c r="N11" s="10"/>
      <c r="O11" s="2"/>
    </row>
    <row r="12" spans="1:15" s="3" customFormat="1" ht="12.75">
      <c r="A12" s="7"/>
      <c r="B12" s="7"/>
      <c r="C12" s="7"/>
      <c r="D12" s="1"/>
      <c r="E12" s="6"/>
      <c r="F12" s="10"/>
      <c r="G12" s="10"/>
      <c r="H12" s="10"/>
      <c r="I12" s="2" t="s">
        <v>30</v>
      </c>
      <c r="J12" s="2" t="s">
        <v>30</v>
      </c>
      <c r="K12" s="25"/>
      <c r="L12" s="26"/>
      <c r="M12" s="27"/>
      <c r="N12" s="10"/>
      <c r="O12" s="2"/>
    </row>
    <row r="13" spans="1:15" s="3" customFormat="1" ht="12.75">
      <c r="A13" s="7"/>
      <c r="B13" s="7"/>
      <c r="C13" s="7"/>
      <c r="D13" s="1"/>
      <c r="E13" s="6"/>
      <c r="F13" s="10"/>
      <c r="G13" s="10"/>
      <c r="H13" s="10"/>
      <c r="I13" s="2" t="s">
        <v>30</v>
      </c>
      <c r="J13" s="2" t="s">
        <v>30</v>
      </c>
      <c r="K13" s="25"/>
      <c r="L13" s="26"/>
      <c r="M13" s="27"/>
      <c r="N13" s="10"/>
      <c r="O13" s="2"/>
    </row>
    <row r="14" spans="1:15" s="3" customFormat="1" ht="12.75">
      <c r="A14" s="7"/>
      <c r="B14" s="7"/>
      <c r="C14" s="7"/>
      <c r="D14" s="1"/>
      <c r="E14" s="6"/>
      <c r="F14" s="10"/>
      <c r="G14" s="10"/>
      <c r="H14" s="10"/>
      <c r="I14" s="2" t="s">
        <v>30</v>
      </c>
      <c r="J14" s="2" t="s">
        <v>30</v>
      </c>
      <c r="K14" s="25"/>
      <c r="L14" s="26"/>
      <c r="M14" s="27"/>
      <c r="N14" s="10"/>
      <c r="O14" s="2"/>
    </row>
    <row r="15" spans="1:15" s="3" customFormat="1" ht="12.75">
      <c r="A15" s="7"/>
      <c r="B15" s="7"/>
      <c r="C15" s="7"/>
      <c r="D15" s="1"/>
      <c r="E15" s="6"/>
      <c r="F15" s="10"/>
      <c r="G15" s="10"/>
      <c r="H15" s="10"/>
      <c r="I15" s="2" t="s">
        <v>30</v>
      </c>
      <c r="J15" s="2" t="s">
        <v>30</v>
      </c>
      <c r="K15" s="25"/>
      <c r="L15" s="26"/>
      <c r="M15" s="29"/>
      <c r="N15" s="10"/>
      <c r="O15" s="2"/>
    </row>
    <row r="16" spans="1:15" s="3" customFormat="1" ht="12.75">
      <c r="A16" s="7"/>
      <c r="B16" s="7"/>
      <c r="C16" s="7"/>
      <c r="D16" s="1"/>
      <c r="E16" s="6"/>
      <c r="F16" s="10"/>
      <c r="G16" s="10"/>
      <c r="H16" s="10"/>
      <c r="I16" s="2" t="s">
        <v>30</v>
      </c>
      <c r="J16" s="2" t="s">
        <v>30</v>
      </c>
      <c r="K16" s="25"/>
      <c r="L16" s="26"/>
      <c r="M16" s="27"/>
      <c r="N16" s="10"/>
      <c r="O16" s="2"/>
    </row>
    <row r="17" spans="1:15" s="3" customFormat="1" ht="12.75">
      <c r="A17" s="7"/>
      <c r="B17" s="7"/>
      <c r="C17" s="7"/>
      <c r="D17" s="1"/>
      <c r="E17" s="6"/>
      <c r="F17" s="10"/>
      <c r="G17" s="10"/>
      <c r="H17" s="10"/>
      <c r="I17" s="2" t="s">
        <v>30</v>
      </c>
      <c r="J17" s="2" t="s">
        <v>30</v>
      </c>
      <c r="K17" s="25"/>
      <c r="L17" s="26"/>
      <c r="M17" s="27"/>
      <c r="N17" s="10"/>
      <c r="O17" s="2"/>
    </row>
    <row r="18" spans="1:15" s="3" customFormat="1" ht="12.75">
      <c r="A18" s="7"/>
      <c r="B18" s="7"/>
      <c r="C18" s="7"/>
      <c r="D18" s="1"/>
      <c r="E18" s="6"/>
      <c r="F18" s="10"/>
      <c r="G18" s="10"/>
      <c r="H18" s="10"/>
      <c r="I18" s="2" t="s">
        <v>30</v>
      </c>
      <c r="J18" s="2" t="s">
        <v>30</v>
      </c>
      <c r="K18" s="25"/>
      <c r="L18" s="26"/>
      <c r="M18" s="27"/>
      <c r="N18" s="10"/>
      <c r="O18" s="2"/>
    </row>
    <row r="19" spans="1:15" s="3" customFormat="1" ht="12.75">
      <c r="A19" s="7"/>
      <c r="B19" s="7"/>
      <c r="C19" s="7"/>
      <c r="D19" s="1"/>
      <c r="E19" s="6"/>
      <c r="F19" s="10"/>
      <c r="G19" s="10"/>
      <c r="H19" s="10"/>
      <c r="I19" s="2" t="s">
        <v>30</v>
      </c>
      <c r="J19" s="2" t="s">
        <v>30</v>
      </c>
      <c r="K19" s="25"/>
      <c r="L19" s="26"/>
      <c r="M19" s="27"/>
      <c r="N19" s="10"/>
      <c r="O19" s="2"/>
    </row>
    <row r="20" spans="1:15" s="3" customFormat="1" ht="12.75">
      <c r="A20" s="7"/>
      <c r="B20" s="7"/>
      <c r="C20" s="7"/>
      <c r="D20" s="1"/>
      <c r="E20" s="6"/>
      <c r="F20" s="10"/>
      <c r="G20" s="10"/>
      <c r="H20" s="10"/>
      <c r="I20" s="2" t="s">
        <v>30</v>
      </c>
      <c r="J20" s="2" t="s">
        <v>30</v>
      </c>
      <c r="K20" s="25"/>
      <c r="L20" s="26"/>
      <c r="M20" s="27"/>
      <c r="N20" s="10"/>
      <c r="O20" s="2"/>
    </row>
    <row r="21" spans="1:15" s="3" customFormat="1" ht="12.75">
      <c r="A21" s="7"/>
      <c r="B21" s="7"/>
      <c r="C21" s="7"/>
      <c r="D21" s="1"/>
      <c r="E21" s="6"/>
      <c r="F21" s="10"/>
      <c r="G21" s="10"/>
      <c r="H21" s="10"/>
      <c r="I21" s="2" t="s">
        <v>30</v>
      </c>
      <c r="J21" s="2" t="s">
        <v>30</v>
      </c>
      <c r="K21" s="25"/>
      <c r="L21" s="26"/>
      <c r="M21" s="27"/>
      <c r="N21" s="10"/>
      <c r="O21" s="2"/>
    </row>
    <row r="22" spans="1:15" s="3" customFormat="1" ht="12.75">
      <c r="A22" s="7"/>
      <c r="B22" s="7"/>
      <c r="C22" s="7"/>
      <c r="D22" s="1"/>
      <c r="E22" s="6"/>
      <c r="F22" s="10"/>
      <c r="G22" s="10"/>
      <c r="H22" s="10"/>
      <c r="I22" s="2" t="s">
        <v>30</v>
      </c>
      <c r="J22" s="2" t="s">
        <v>30</v>
      </c>
      <c r="K22" s="25"/>
      <c r="L22" s="26"/>
      <c r="M22" s="27"/>
      <c r="N22" s="10"/>
      <c r="O22" s="2"/>
    </row>
    <row r="23" spans="1:15" s="3" customFormat="1" ht="12.75">
      <c r="A23" s="7"/>
      <c r="B23" s="7"/>
      <c r="C23" s="7"/>
      <c r="D23" s="1"/>
      <c r="E23" s="6"/>
      <c r="F23" s="10"/>
      <c r="G23" s="10"/>
      <c r="H23" s="10"/>
      <c r="I23" s="2" t="s">
        <v>30</v>
      </c>
      <c r="J23" s="2" t="s">
        <v>30</v>
      </c>
      <c r="K23" s="25"/>
      <c r="L23" s="26"/>
      <c r="M23" s="27"/>
      <c r="N23" s="10"/>
      <c r="O23" s="2"/>
    </row>
    <row r="24" spans="1:15" s="3" customFormat="1" ht="12.75">
      <c r="A24" s="7"/>
      <c r="B24" s="7"/>
      <c r="C24" s="7"/>
      <c r="D24" s="1"/>
      <c r="E24" s="6"/>
      <c r="F24" s="10"/>
      <c r="G24" s="10"/>
      <c r="H24" s="10"/>
      <c r="I24" s="2" t="s">
        <v>30</v>
      </c>
      <c r="J24" s="2" t="s">
        <v>30</v>
      </c>
      <c r="K24" s="25"/>
      <c r="L24" s="26"/>
      <c r="M24" s="27"/>
      <c r="N24" s="10"/>
      <c r="O24" s="2"/>
    </row>
    <row r="25" spans="1:15" s="3" customFormat="1" ht="12.75">
      <c r="A25" s="7"/>
      <c r="B25" s="7"/>
      <c r="C25" s="7"/>
      <c r="D25" s="1"/>
      <c r="E25" s="6"/>
      <c r="F25" s="10"/>
      <c r="G25" s="10"/>
      <c r="H25" s="10"/>
      <c r="I25" s="2" t="s">
        <v>30</v>
      </c>
      <c r="J25" s="2" t="s">
        <v>30</v>
      </c>
      <c r="K25" s="25"/>
      <c r="L25" s="26"/>
      <c r="M25" s="27"/>
      <c r="N25" s="10"/>
      <c r="O25" s="2"/>
    </row>
    <row r="26" spans="1:15" s="3" customFormat="1" ht="12.75">
      <c r="A26" s="7"/>
      <c r="B26" s="7"/>
      <c r="C26" s="7"/>
      <c r="D26" s="1"/>
      <c r="E26" s="6"/>
      <c r="F26" s="10"/>
      <c r="G26" s="10"/>
      <c r="H26" s="10"/>
      <c r="I26" s="2" t="s">
        <v>30</v>
      </c>
      <c r="J26" s="2" t="s">
        <v>30</v>
      </c>
      <c r="K26" s="25"/>
      <c r="L26" s="26"/>
      <c r="M26" s="27"/>
      <c r="N26" s="10"/>
      <c r="O26" s="2"/>
    </row>
    <row r="27" spans="1:15" s="3" customFormat="1" ht="12.75">
      <c r="A27" s="7"/>
      <c r="B27" s="7"/>
      <c r="C27" s="7"/>
      <c r="D27" s="1"/>
      <c r="E27" s="6"/>
      <c r="F27" s="10"/>
      <c r="G27" s="10"/>
      <c r="H27" s="10"/>
      <c r="I27" s="2" t="s">
        <v>30</v>
      </c>
      <c r="J27" s="2" t="s">
        <v>30</v>
      </c>
      <c r="K27" s="25"/>
      <c r="L27" s="26"/>
      <c r="M27" s="27"/>
      <c r="N27" s="10"/>
      <c r="O27" s="2"/>
    </row>
    <row r="28" spans="1:15" s="3" customFormat="1" ht="12.75">
      <c r="A28" s="7"/>
      <c r="B28" s="7"/>
      <c r="C28" s="7"/>
      <c r="D28" s="1"/>
      <c r="E28" s="6"/>
      <c r="F28" s="10"/>
      <c r="G28" s="10"/>
      <c r="H28" s="13"/>
      <c r="I28" s="2" t="s">
        <v>30</v>
      </c>
      <c r="J28" s="2" t="s">
        <v>30</v>
      </c>
      <c r="K28" s="25"/>
      <c r="L28" s="26"/>
      <c r="M28" s="27"/>
      <c r="N28" s="10"/>
      <c r="O28" s="2"/>
    </row>
  </sheetData>
  <sheetProtection/>
  <mergeCells count="3">
    <mergeCell ref="A1:E1"/>
    <mergeCell ref="F1:K1"/>
    <mergeCell ref="L1:O1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Jacopo Sforza</cp:lastModifiedBy>
  <cp:lastPrinted>2011-03-29T18:14:40Z</cp:lastPrinted>
  <dcterms:created xsi:type="dcterms:W3CDTF">2010-04-15T07:05:20Z</dcterms:created>
  <dcterms:modified xsi:type="dcterms:W3CDTF">2021-12-20T12:33:49Z</dcterms:modified>
  <cp:category/>
  <cp:version/>
  <cp:contentType/>
  <cp:contentStatus/>
</cp:coreProperties>
</file>