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versità\Magistrale\1_Anno\STRUTTURALE_1M\ESERCITAZIONE4\"/>
    </mc:Choice>
  </mc:AlternateContent>
  <xr:revisionPtr revIDLastSave="0" documentId="13_ncr:1_{FCC9E075-F314-4F88-A644-6FF8F5BD91BC}" xr6:coauthVersionLast="47" xr6:coauthVersionMax="47" xr10:uidLastSave="{00000000-0000-0000-0000-000000000000}"/>
  <bookViews>
    <workbookView xWindow="28680" yWindow="-120" windowWidth="29040" windowHeight="15720" xr2:uid="{FF19D0BC-107F-47CD-88A0-A44F6DFE1A4A}"/>
  </bookViews>
  <sheets>
    <sheet name="Element Forces - Frames" sheetId="1" r:id="rId1"/>
    <sheet name="Program Contro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H8" i="1"/>
  <c r="K8" i="1"/>
  <c r="L8" i="1"/>
  <c r="O8" i="1"/>
  <c r="H6" i="1"/>
  <c r="K6" i="1"/>
  <c r="L6" i="1"/>
  <c r="O4" i="1"/>
  <c r="N4" i="1"/>
  <c r="O6" i="1" l="1"/>
  <c r="N6" i="1"/>
  <c r="L4" i="1" l="1"/>
  <c r="K4" i="1"/>
  <c r="H4" i="1"/>
  <c r="M4" i="1" l="1"/>
</calcChain>
</file>

<file path=xl/sharedStrings.xml><?xml version="1.0" encoding="utf-8"?>
<sst xmlns="http://schemas.openxmlformats.org/spreadsheetml/2006/main" count="78" uniqueCount="52">
  <si>
    <t>TABLE:  Element Forces - Frames</t>
  </si>
  <si>
    <t>Frame</t>
  </si>
  <si>
    <t>Station</t>
  </si>
  <si>
    <t>OutputCase</t>
  </si>
  <si>
    <t>P</t>
  </si>
  <si>
    <t>M2</t>
  </si>
  <si>
    <t>M3</t>
  </si>
  <si>
    <t>Text</t>
  </si>
  <si>
    <t>m</t>
  </si>
  <si>
    <t>KN</t>
  </si>
  <si>
    <t>KN-m</t>
  </si>
  <si>
    <t>SLU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</si>
  <si>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</si>
  <si>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</si>
  <si>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</si>
  <si>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</si>
  <si>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</si>
  <si>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</si>
  <si>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</si>
  <si>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LicenseHT</t>
  </si>
  <si>
    <t>CurrUnits</t>
  </si>
  <si>
    <t>SteelCode</t>
  </si>
  <si>
    <t>ConcCode</t>
  </si>
  <si>
    <t>AlumCode</t>
  </si>
  <si>
    <t>ColdCode</t>
  </si>
  <si>
    <t>RegenHinge</t>
  </si>
  <si>
    <t>SAP2000</t>
  </si>
  <si>
    <t>22.2.0</t>
  </si>
  <si>
    <t>Ultimate</t>
  </si>
  <si>
    <t>3010*1VPXT2UV7R747FZ</t>
  </si>
  <si>
    <t>Yes</t>
  </si>
  <si>
    <t>No</t>
  </si>
  <si>
    <t>KN, m, C</t>
  </si>
  <si>
    <t>AISC360-05/IBC2006</t>
  </si>
  <si>
    <t>ACI 318-08/IBC2009</t>
  </si>
  <si>
    <t>AA-ASD 2000</t>
  </si>
  <si>
    <t>AISI-ASD96</t>
  </si>
  <si>
    <t>e(M2/N)</t>
  </si>
  <si>
    <t>h</t>
  </si>
  <si>
    <t>b</t>
  </si>
  <si>
    <t>h/6</t>
  </si>
  <si>
    <t>e</t>
  </si>
  <si>
    <t>h/2</t>
  </si>
  <si>
    <t>PILASTRO CIRCOLARE 1</t>
  </si>
  <si>
    <t>330</t>
  </si>
  <si>
    <t>PILASTRO CIRCOLARE 2</t>
  </si>
  <si>
    <t>341</t>
  </si>
  <si>
    <t>piccola</t>
  </si>
  <si>
    <t>moderata</t>
  </si>
  <si>
    <t>grande</t>
  </si>
  <si>
    <t>PILASTRO RETTANGOLARE</t>
  </si>
  <si>
    <t>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</si>
</sst>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49" fontId="1" fillId="2" borderId="0" xfId="0" applyNumberFormat="1" applyFont="1" applyFill="1"/>
    <xf numFmtId="49" fontId="0" fillId="0" borderId="0" xfId="0" applyNumberFormat="1"/>
    <xf numFmtId="49" fontId="0" fillId="2" borderId="0" xfId="0" applyNumberFormat="1" applyFill="1"/>
    <xf numFmtId="49" fontId="1" fillId="3" borderId="2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77F93-F486-403D-8965-2D4254485DCE}">
  <dimension ref="A1:Q8"/>
  <sheetViews>
    <sheetView tabSelected="1" workbookViewId="0">
      <pane ySplit="3" topLeftCell="A4" activePane="bottomLeft" state="frozen"/>
      <selection pane="bottomLeft" activeCell="M9" sqref="M9"/>
    </sheetView>
  </sheetViews>
  <sheetFormatPr defaultRowHeight="14.4" x14ac:dyDescent="0.3"/>
  <cols>
    <col min="1" max="1" width="9.109375" style="3" customWidth="1"/>
    <col min="2" max="2" width="9.109375" customWidth="1"/>
    <col min="3" max="3" width="13.109375" style="3" bestFit="1" customWidth="1"/>
    <col min="4" max="6" width="9.109375" customWidth="1"/>
    <col min="13" max="13" width="11.109375" customWidth="1"/>
    <col min="14" max="14" width="12.5546875" customWidth="1"/>
    <col min="17" max="17" width="23.77734375" customWidth="1"/>
  </cols>
  <sheetData>
    <row r="1" spans="1:17" x14ac:dyDescent="0.3">
      <c r="A1" s="2" t="s">
        <v>0</v>
      </c>
      <c r="B1" s="1"/>
      <c r="C1" s="4"/>
      <c r="D1" s="1"/>
      <c r="E1" s="1"/>
      <c r="F1" s="1"/>
    </row>
    <row r="2" spans="1:17" x14ac:dyDescent="0.3">
      <c r="A2" s="7" t="s">
        <v>1</v>
      </c>
      <c r="B2" s="9" t="s">
        <v>2</v>
      </c>
      <c r="C2" s="7" t="s">
        <v>3</v>
      </c>
      <c r="D2" s="9" t="s">
        <v>4</v>
      </c>
      <c r="E2" s="9" t="s">
        <v>5</v>
      </c>
      <c r="F2" s="9" t="s">
        <v>6</v>
      </c>
      <c r="H2" s="11" t="s">
        <v>37</v>
      </c>
      <c r="I2" s="11" t="s">
        <v>38</v>
      </c>
      <c r="J2" s="11" t="s">
        <v>39</v>
      </c>
      <c r="K2" s="11" t="s">
        <v>40</v>
      </c>
      <c r="L2" s="11" t="s">
        <v>42</v>
      </c>
      <c r="M2" s="11" t="s">
        <v>41</v>
      </c>
      <c r="N2" s="11" t="s">
        <v>41</v>
      </c>
      <c r="O2" s="11" t="s">
        <v>41</v>
      </c>
    </row>
    <row r="3" spans="1:17" x14ac:dyDescent="0.3">
      <c r="A3" s="8" t="s">
        <v>7</v>
      </c>
      <c r="B3" s="10" t="s">
        <v>8</v>
      </c>
      <c r="C3" s="8" t="s">
        <v>7</v>
      </c>
      <c r="D3" s="10" t="s">
        <v>9</v>
      </c>
      <c r="E3" s="10" t="s">
        <v>10</v>
      </c>
      <c r="F3" s="10" t="s">
        <v>10</v>
      </c>
      <c r="H3" s="12" t="s">
        <v>8</v>
      </c>
      <c r="I3" s="12" t="s">
        <v>8</v>
      </c>
      <c r="J3" s="12" t="s">
        <v>8</v>
      </c>
      <c r="K3" s="12" t="s">
        <v>8</v>
      </c>
      <c r="L3" s="12" t="s">
        <v>8</v>
      </c>
      <c r="M3" s="12" t="s">
        <v>47</v>
      </c>
      <c r="N3" s="12" t="s">
        <v>48</v>
      </c>
      <c r="O3" s="12" t="s">
        <v>49</v>
      </c>
    </row>
    <row r="4" spans="1:17" x14ac:dyDescent="0.3">
      <c r="A4" s="15" t="s">
        <v>44</v>
      </c>
      <c r="B4" s="13">
        <v>5</v>
      </c>
      <c r="C4" s="15" t="s">
        <v>11</v>
      </c>
      <c r="D4" s="13">
        <v>2550.46</v>
      </c>
      <c r="E4" s="13">
        <v>-753.49</v>
      </c>
      <c r="F4" s="13">
        <v>65.400000000000006</v>
      </c>
      <c r="H4">
        <f>E4/D4</f>
        <v>-0.29543298071720397</v>
      </c>
      <c r="I4" s="13">
        <v>0.4</v>
      </c>
      <c r="J4" s="13">
        <v>1.256</v>
      </c>
      <c r="K4">
        <f>I4/6</f>
        <v>6.6666666666666666E-2</v>
      </c>
      <c r="L4">
        <f>I4/2</f>
        <v>0.2</v>
      </c>
      <c r="M4" s="16" t="str">
        <f>IF(H4&lt;K4,"Piccola")</f>
        <v>Piccola</v>
      </c>
      <c r="N4" s="14" t="str">
        <f>IF(H4&lt;L4,"Moderata")</f>
        <v>Moderata</v>
      </c>
      <c r="O4" s="14" t="b">
        <f>IF(H4&gt;L4,"Grande")</f>
        <v>0</v>
      </c>
      <c r="Q4" t="s">
        <v>43</v>
      </c>
    </row>
    <row r="5" spans="1:17" x14ac:dyDescent="0.3">
      <c r="A5" s="15"/>
      <c r="B5" s="13"/>
      <c r="C5" s="15"/>
      <c r="D5" s="13"/>
      <c r="E5" s="13"/>
      <c r="F5" s="13"/>
      <c r="I5" s="13"/>
      <c r="J5" s="13"/>
      <c r="M5" s="13"/>
      <c r="N5" s="14"/>
      <c r="O5" s="14"/>
    </row>
    <row r="6" spans="1:17" x14ac:dyDescent="0.3">
      <c r="A6" s="15" t="s">
        <v>46</v>
      </c>
      <c r="B6" s="13">
        <v>5</v>
      </c>
      <c r="C6" s="15" t="s">
        <v>11</v>
      </c>
      <c r="D6" s="13">
        <v>-993.10599999999999</v>
      </c>
      <c r="E6" s="13">
        <v>-38.29</v>
      </c>
      <c r="F6" s="13">
        <v>-11.56</v>
      </c>
      <c r="H6">
        <f t="shared" ref="H6" si="0">E6/D6</f>
        <v>3.8555803710782134E-2</v>
      </c>
      <c r="I6" s="13">
        <v>0.2</v>
      </c>
      <c r="J6" s="13">
        <v>0.628</v>
      </c>
      <c r="K6">
        <f t="shared" ref="K6" si="1">I6/6</f>
        <v>3.3333333333333333E-2</v>
      </c>
      <c r="L6">
        <f t="shared" ref="L6" si="2">I6/2</f>
        <v>0.1</v>
      </c>
      <c r="M6" s="13" t="b">
        <v>0</v>
      </c>
      <c r="N6" s="17" t="str">
        <f t="shared" ref="N6" si="3">IF(H6&lt;L6,"Moderata")</f>
        <v>Moderata</v>
      </c>
      <c r="O6" s="14" t="b">
        <f t="shared" ref="O6" si="4">IF(H6&gt;L6,"Grande")</f>
        <v>0</v>
      </c>
      <c r="Q6" t="s">
        <v>45</v>
      </c>
    </row>
    <row r="7" spans="1:17" x14ac:dyDescent="0.3">
      <c r="A7" s="15"/>
      <c r="B7" s="13"/>
      <c r="C7" s="15"/>
      <c r="D7" s="13"/>
      <c r="E7" s="13"/>
      <c r="F7" s="13"/>
      <c r="I7" s="13"/>
      <c r="J7" s="13"/>
      <c r="M7" s="13"/>
      <c r="N7" s="18"/>
      <c r="O7" s="14"/>
    </row>
    <row r="8" spans="1:17" x14ac:dyDescent="0.3">
      <c r="A8" s="15" t="s">
        <v>51</v>
      </c>
      <c r="B8" s="13">
        <v>5</v>
      </c>
      <c r="C8" s="15" t="s">
        <v>11</v>
      </c>
      <c r="D8" s="13">
        <v>-3682.38</v>
      </c>
      <c r="E8" s="13">
        <v>-56.33</v>
      </c>
      <c r="F8" s="13">
        <v>142.77000000000001</v>
      </c>
      <c r="H8">
        <f t="shared" ref="H8" si="5">E8/D8</f>
        <v>1.5297171937714195E-2</v>
      </c>
      <c r="I8" s="13">
        <v>0.6</v>
      </c>
      <c r="J8" s="13">
        <v>0.3</v>
      </c>
      <c r="K8">
        <f t="shared" ref="K8" si="6">I8/6</f>
        <v>9.9999999999999992E-2</v>
      </c>
      <c r="L8">
        <f t="shared" ref="L8" si="7">I8/2</f>
        <v>0.3</v>
      </c>
      <c r="M8" s="16" t="str">
        <f t="shared" ref="M8" si="8">IF(H8&lt;K8,"Piccola")</f>
        <v>Piccola</v>
      </c>
      <c r="N8" s="18" t="b">
        <v>0</v>
      </c>
      <c r="O8" s="14" t="b">
        <f t="shared" ref="O8" si="9">IF(H8&gt;L8,"Grande")</f>
        <v>0</v>
      </c>
      <c r="Q8" t="s">
        <v>50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35E83-B38B-468D-94E5-7D745D7AAC19}">
  <dimension ref="A1:M4"/>
  <sheetViews>
    <sheetView workbookViewId="0">
      <selection activeCell="M1" sqref="M1:M1048576"/>
    </sheetView>
  </sheetViews>
  <sheetFormatPr defaultRowHeight="14.4" x14ac:dyDescent="0.3"/>
  <cols>
    <col min="1" max="1" width="13.88671875" style="3" bestFit="1" customWidth="1"/>
    <col min="2" max="2" width="9.109375" style="3" customWidth="1"/>
    <col min="3" max="3" width="9.6640625" style="3" bestFit="1" customWidth="1"/>
    <col min="4" max="4" width="22.6640625" style="3" bestFit="1" customWidth="1"/>
    <col min="5" max="5" width="10" style="3" bestFit="1" customWidth="1"/>
    <col min="6" max="6" width="9.6640625" style="3" bestFit="1" customWidth="1"/>
    <col min="7" max="7" width="9.88671875" style="3" bestFit="1" customWidth="1"/>
    <col min="8" max="8" width="9.44140625" style="3" bestFit="1" customWidth="1"/>
    <col min="9" max="9" width="18.6640625" style="3" bestFit="1" customWidth="1"/>
    <col min="10" max="10" width="18.109375" style="3" bestFit="1" customWidth="1"/>
    <col min="11" max="11" width="12.33203125" style="3" bestFit="1" customWidth="1"/>
    <col min="12" max="12" width="10.6640625" style="3" bestFit="1" customWidth="1"/>
    <col min="13" max="13" width="11.6640625" style="3" bestFit="1" customWidth="1"/>
  </cols>
  <sheetData>
    <row r="1" spans="1:13" x14ac:dyDescent="0.3">
      <c r="A1" s="2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3">
      <c r="A2" s="5" t="s">
        <v>13</v>
      </c>
      <c r="B2" s="5" t="s">
        <v>14</v>
      </c>
      <c r="C2" s="7" t="s">
        <v>15</v>
      </c>
      <c r="D2" s="7" t="s">
        <v>16</v>
      </c>
      <c r="E2" s="7" t="s">
        <v>17</v>
      </c>
      <c r="F2" s="7" t="s">
        <v>18</v>
      </c>
      <c r="G2" s="7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</row>
    <row r="3" spans="1:13" x14ac:dyDescent="0.3">
      <c r="A3" s="6" t="s">
        <v>7</v>
      </c>
      <c r="B3" s="6" t="s">
        <v>7</v>
      </c>
      <c r="C3" s="8" t="s">
        <v>7</v>
      </c>
      <c r="D3" s="8" t="s">
        <v>7</v>
      </c>
      <c r="E3" s="8" t="s">
        <v>7</v>
      </c>
      <c r="F3" s="8" t="s">
        <v>7</v>
      </c>
      <c r="G3" s="8" t="s">
        <v>7</v>
      </c>
      <c r="H3" s="6" t="s">
        <v>7</v>
      </c>
      <c r="I3" s="6" t="s">
        <v>7</v>
      </c>
      <c r="J3" s="6" t="s">
        <v>7</v>
      </c>
      <c r="K3" s="6" t="s">
        <v>7</v>
      </c>
      <c r="L3" s="6" t="s">
        <v>7</v>
      </c>
      <c r="M3" s="6" t="s">
        <v>7</v>
      </c>
    </row>
    <row r="4" spans="1:13" x14ac:dyDescent="0.3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30</v>
      </c>
      <c r="G4" s="3" t="s">
        <v>31</v>
      </c>
      <c r="H4" s="3" t="s">
        <v>32</v>
      </c>
      <c r="I4" s="3" t="s">
        <v>33</v>
      </c>
      <c r="J4" s="3" t="s">
        <v>34</v>
      </c>
      <c r="K4" s="3" t="s">
        <v>35</v>
      </c>
      <c r="L4" s="3" t="s">
        <v>36</v>
      </c>
      <c r="M4" s="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Element Forces - Frames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Esther</cp:lastModifiedBy>
  <dcterms:created xsi:type="dcterms:W3CDTF">2021-11-27T08:50:16Z</dcterms:created>
  <dcterms:modified xsi:type="dcterms:W3CDTF">2022-01-25T17:28:43Z</dcterms:modified>
</cp:coreProperties>
</file>