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20" activeTab="0"/>
  </bookViews>
  <sheets>
    <sheet name="Element Forces - Frame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<sst xmlns="http://schemas.openxmlformats.org/spreadsheetml/2006/main" count="235" uniqueCount="101">
  <si>
    <t>Text</t>
  </si>
  <si>
    <t>m</t>
  </si>
  <si>
    <t>KN-m</t>
  </si>
  <si>
    <t>40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</si>
  <si>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</si>
  <si>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</si>
  <si>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</si>
  <si>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</si>
  <si>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</si>
  <si>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</si>
  <si>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</si>
  <si>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</si>
  <si>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</si>
  <si>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</si>
  <si>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</si>
  <si>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</si>
  <si>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</si>
  <si>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</si>
  <si>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</si>
  <si>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22.1.0</t>
  </si>
  <si>
    <t>Ultimate</t>
  </si>
  <si>
    <t>3010*1QBUYXC8T9DZ2NJ</t>
  </si>
  <si>
    <t>Yes</t>
  </si>
  <si>
    <t>No</t>
  </si>
  <si>
    <t>KN, m, C</t>
  </si>
  <si>
    <t>AISC 360-16</t>
  </si>
  <si>
    <t>ACI 318-14</t>
  </si>
  <si>
    <t>AA-ASD 2000</t>
  </si>
  <si>
    <t>AISI-ASD96</t>
  </si>
  <si>
    <t>L</t>
  </si>
  <si>
    <t>b</t>
  </si>
  <si>
    <t>h</t>
  </si>
  <si>
    <t>cm</t>
  </si>
  <si>
    <r>
      <t>W</t>
    </r>
    <r>
      <rPr>
        <b/>
        <sz val="8"/>
        <color indexed="8"/>
        <rFont val="Calibri"/>
        <family val="2"/>
      </rPr>
      <t>x</t>
    </r>
  </si>
  <si>
    <t>cm3</t>
  </si>
  <si>
    <t>fck</t>
  </si>
  <si>
    <t>fcd</t>
  </si>
  <si>
    <t>Mmax</t>
  </si>
  <si>
    <t>N/mm2</t>
  </si>
  <si>
    <t>σ</t>
  </si>
  <si>
    <t>KN/mm2</t>
  </si>
  <si>
    <t>Elementi orizzontali sottoposti a flessione retta</t>
  </si>
  <si>
    <t>σ &lt; fcd</t>
  </si>
  <si>
    <t>Travi centrali</t>
  </si>
  <si>
    <t>3,50</t>
  </si>
  <si>
    <t>80</t>
  </si>
  <si>
    <t>372</t>
  </si>
  <si>
    <t>3,51</t>
  </si>
  <si>
    <t>374</t>
  </si>
  <si>
    <t>3,52</t>
  </si>
  <si>
    <t>377</t>
  </si>
  <si>
    <t>381</t>
  </si>
  <si>
    <t>Travi perimetrali</t>
  </si>
  <si>
    <t>T</t>
  </si>
  <si>
    <t>KN</t>
  </si>
  <si>
    <t>60</t>
  </si>
  <si>
    <t>347</t>
  </si>
  <si>
    <t>363</t>
  </si>
  <si>
    <t>350</t>
  </si>
  <si>
    <t>348</t>
  </si>
  <si>
    <t>351</t>
  </si>
  <si>
    <t>353</t>
  </si>
  <si>
    <t>354</t>
  </si>
  <si>
    <t>356</t>
  </si>
  <si>
    <t>357</t>
  </si>
  <si>
    <t>360</t>
  </si>
  <si>
    <t>361</t>
  </si>
  <si>
    <t>362</t>
  </si>
  <si>
    <t>365</t>
  </si>
  <si>
    <t>366</t>
  </si>
  <si>
    <t>368</t>
  </si>
  <si>
    <t>369</t>
  </si>
  <si>
    <t>3,53</t>
  </si>
  <si>
    <t>3,54</t>
  </si>
  <si>
    <t>3,55</t>
  </si>
  <si>
    <t>3,56</t>
  </si>
  <si>
    <t>3,57</t>
  </si>
  <si>
    <t>3,58</t>
  </si>
  <si>
    <t>3,59</t>
  </si>
  <si>
    <t>3,60</t>
  </si>
  <si>
    <t>3,61</t>
  </si>
  <si>
    <t>3,62</t>
  </si>
  <si>
    <t>3,63</t>
  </si>
  <si>
    <t>3,64</t>
  </si>
  <si>
    <t>3,65</t>
  </si>
  <si>
    <t>3,66</t>
  </si>
  <si>
    <t>3,67</t>
  </si>
  <si>
    <t>3,68</t>
  </si>
  <si>
    <t>3,69</t>
  </si>
  <si>
    <t>3,70</t>
  </si>
  <si>
    <t>3,71</t>
  </si>
  <si>
    <t>3,72</t>
  </si>
  <si>
    <t>3,73</t>
  </si>
  <si>
    <t>3,74</t>
  </si>
  <si>
    <t>3,75</t>
  </si>
  <si>
    <t>3,76</t>
  </si>
  <si>
    <t>3,77</t>
  </si>
  <si>
    <t>3,78</t>
  </si>
  <si>
    <t>3,79</t>
  </si>
  <si>
    <t>3,80</t>
  </si>
  <si>
    <t>3,81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</si>
</sst>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39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9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0" fillId="36" borderId="12" xfId="0" applyNumberFormat="1" applyFont="1" applyFill="1" applyBorder="1" applyAlignment="1">
      <alignment horizontal="center"/>
    </xf>
    <xf numFmtId="49" fontId="39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41" fillId="0" borderId="0" xfId="0" applyNumberFormat="1" applyFont="1" applyAlignment="1">
      <alignment/>
    </xf>
    <xf numFmtId="0" fontId="0" fillId="4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8.8515625" defaultRowHeight="15"/>
  <cols>
    <col min="1" max="1" width="16.00390625" style="2" customWidth="1"/>
    <col min="2" max="4" width="9.00390625" style="2" customWidth="1"/>
    <col min="5" max="5" width="9.28125" style="0" bestFit="1" customWidth="1"/>
    <col min="6" max="10" width="8.8515625" style="0" customWidth="1"/>
    <col min="11" max="11" width="15.8515625" style="0" customWidth="1"/>
  </cols>
  <sheetData>
    <row r="1" spans="1:11" ht="15">
      <c r="A1" s="1"/>
      <c r="B1" s="1"/>
      <c r="C1" s="1"/>
      <c r="D1" s="1" t="s">
        <v>41</v>
      </c>
      <c r="E1" s="13"/>
      <c r="F1" s="1"/>
      <c r="G1" s="1"/>
      <c r="H1" s="1"/>
      <c r="I1" s="1"/>
      <c r="J1" s="1"/>
      <c r="K1" s="1"/>
    </row>
    <row r="2" spans="1:11" ht="15">
      <c r="A2" s="6" t="s">
        <v>43</v>
      </c>
      <c r="B2" s="6" t="s">
        <v>29</v>
      </c>
      <c r="C2" s="6" t="s">
        <v>30</v>
      </c>
      <c r="D2" s="6" t="s">
        <v>31</v>
      </c>
      <c r="E2" s="6" t="s">
        <v>35</v>
      </c>
      <c r="F2" s="12" t="s">
        <v>36</v>
      </c>
      <c r="G2" s="6" t="s">
        <v>33</v>
      </c>
      <c r="H2" s="6" t="s">
        <v>53</v>
      </c>
      <c r="I2" s="8" t="s">
        <v>37</v>
      </c>
      <c r="J2" s="6" t="s">
        <v>39</v>
      </c>
      <c r="K2" s="6" t="s">
        <v>42</v>
      </c>
    </row>
    <row r="3" spans="1:11" ht="15">
      <c r="A3" s="9"/>
      <c r="B3" s="9" t="s">
        <v>1</v>
      </c>
      <c r="C3" s="9" t="s">
        <v>32</v>
      </c>
      <c r="D3" s="9" t="s">
        <v>32</v>
      </c>
      <c r="E3" s="9" t="s">
        <v>38</v>
      </c>
      <c r="F3" s="9" t="s">
        <v>38</v>
      </c>
      <c r="G3" s="9" t="s">
        <v>34</v>
      </c>
      <c r="H3" s="9" t="s">
        <v>54</v>
      </c>
      <c r="I3" s="10" t="s">
        <v>2</v>
      </c>
      <c r="J3" s="9" t="s">
        <v>40</v>
      </c>
      <c r="K3" s="9"/>
    </row>
    <row r="4" spans="1:11" ht="15">
      <c r="A4" s="17" t="s">
        <v>46</v>
      </c>
      <c r="B4" s="15" t="s">
        <v>44</v>
      </c>
      <c r="C4" s="11" t="s">
        <v>3</v>
      </c>
      <c r="D4" s="11" t="s">
        <v>45</v>
      </c>
      <c r="E4" s="14">
        <v>29.05</v>
      </c>
      <c r="F4" s="14">
        <v>29.05</v>
      </c>
      <c r="G4" s="15">
        <f>C4*D4^2/6</f>
        <v>42666.666666666664</v>
      </c>
      <c r="H4" s="18">
        <v>316.148</v>
      </c>
      <c r="I4" s="18">
        <v>576.3957</v>
      </c>
      <c r="J4" s="15">
        <f>ABS(I4)*1000/G4</f>
        <v>13.509274218750003</v>
      </c>
      <c r="K4" s="21" t="str">
        <f>IF(J4&lt;F4,"Verificata","Non verificata")</f>
        <v>Verificata</v>
      </c>
    </row>
    <row r="5" spans="1:11" ht="15">
      <c r="A5" s="2" t="s">
        <v>46</v>
      </c>
      <c r="B5" s="15" t="s">
        <v>44</v>
      </c>
      <c r="C5" s="11" t="s">
        <v>3</v>
      </c>
      <c r="D5" s="11" t="s">
        <v>45</v>
      </c>
      <c r="E5" s="14">
        <v>29.05</v>
      </c>
      <c r="F5" s="15">
        <f>0.85*E5/1.5</f>
        <v>16.461666666666666</v>
      </c>
      <c r="G5" s="15">
        <f aca="true" t="shared" si="0" ref="G4:G11">C5*D5^2/6</f>
        <v>42666.666666666664</v>
      </c>
      <c r="H5" s="19">
        <v>316.148</v>
      </c>
      <c r="I5" s="18">
        <v>-576.3957</v>
      </c>
      <c r="J5" s="15">
        <f aca="true" t="shared" si="1" ref="J5:J11">ABS(I5)*1000/G5</f>
        <v>13.509274218750003</v>
      </c>
      <c r="K5" s="21" t="str">
        <f aca="true" t="shared" si="2" ref="K5:K11">IF(J5&lt;F5,"Verificata","Non verificata")</f>
        <v>Verificata</v>
      </c>
    </row>
    <row r="6" spans="1:11" ht="15">
      <c r="A6" s="2" t="s">
        <v>48</v>
      </c>
      <c r="B6" s="15">
        <v>3.5</v>
      </c>
      <c r="C6" s="11" t="s">
        <v>3</v>
      </c>
      <c r="D6" s="11" t="s">
        <v>45</v>
      </c>
      <c r="E6" s="14">
        <v>29.05</v>
      </c>
      <c r="F6" s="15">
        <f aca="true" t="shared" si="3" ref="F6:F11">0.85*E6/1.5</f>
        <v>16.461666666666666</v>
      </c>
      <c r="G6" s="15">
        <f t="shared" si="0"/>
        <v>42666.666666666664</v>
      </c>
      <c r="H6" s="18">
        <v>226.82</v>
      </c>
      <c r="I6" s="18">
        <v>389.8416</v>
      </c>
      <c r="J6" s="15">
        <f t="shared" si="1"/>
        <v>9.136912500000001</v>
      </c>
      <c r="K6" s="21" t="str">
        <f t="shared" si="2"/>
        <v>Verificata</v>
      </c>
    </row>
    <row r="7" spans="1:11" ht="15">
      <c r="A7" s="2" t="s">
        <v>48</v>
      </c>
      <c r="B7" s="15">
        <v>3.5</v>
      </c>
      <c r="C7" s="11" t="s">
        <v>3</v>
      </c>
      <c r="D7" s="11" t="s">
        <v>45</v>
      </c>
      <c r="E7" s="14">
        <v>29.05</v>
      </c>
      <c r="F7" s="15">
        <f t="shared" si="3"/>
        <v>16.461666666666666</v>
      </c>
      <c r="G7" s="15">
        <f t="shared" si="0"/>
        <v>42666.666666666664</v>
      </c>
      <c r="H7" s="18">
        <v>226.82</v>
      </c>
      <c r="I7" s="18">
        <v>-389.8416</v>
      </c>
      <c r="J7" s="15">
        <f t="shared" si="1"/>
        <v>9.136912500000001</v>
      </c>
      <c r="K7" s="21" t="str">
        <f t="shared" si="2"/>
        <v>Verificata</v>
      </c>
    </row>
    <row r="8" spans="1:11" ht="15">
      <c r="A8" s="2" t="s">
        <v>50</v>
      </c>
      <c r="B8" s="15">
        <v>3.5</v>
      </c>
      <c r="C8" s="11" t="s">
        <v>3</v>
      </c>
      <c r="D8" s="11" t="s">
        <v>45</v>
      </c>
      <c r="E8" s="14">
        <v>29.05</v>
      </c>
      <c r="F8" s="15">
        <f t="shared" si="3"/>
        <v>16.461666666666666</v>
      </c>
      <c r="G8" s="15">
        <f t="shared" si="0"/>
        <v>42666.666666666664</v>
      </c>
      <c r="H8" s="18">
        <v>135.989</v>
      </c>
      <c r="I8" s="18">
        <v>230.0874</v>
      </c>
      <c r="J8" s="15">
        <f t="shared" si="1"/>
        <v>5.3926734375</v>
      </c>
      <c r="K8" s="21" t="str">
        <f t="shared" si="2"/>
        <v>Verificata</v>
      </c>
    </row>
    <row r="9" spans="1:11" ht="15">
      <c r="A9" s="2" t="s">
        <v>50</v>
      </c>
      <c r="B9" s="15">
        <v>3.5</v>
      </c>
      <c r="C9" s="11" t="s">
        <v>3</v>
      </c>
      <c r="D9" s="11" t="s">
        <v>45</v>
      </c>
      <c r="E9" s="14">
        <v>29.05</v>
      </c>
      <c r="F9" s="15">
        <f t="shared" si="3"/>
        <v>16.461666666666666</v>
      </c>
      <c r="G9" s="15">
        <f t="shared" si="0"/>
        <v>42666.666666666664</v>
      </c>
      <c r="H9" s="18">
        <v>135.989</v>
      </c>
      <c r="I9" s="18">
        <v>-230.0874</v>
      </c>
      <c r="J9" s="15">
        <f t="shared" si="1"/>
        <v>5.3926734375</v>
      </c>
      <c r="K9" s="21" t="str">
        <f t="shared" si="2"/>
        <v>Verificata</v>
      </c>
    </row>
    <row r="10" spans="1:11" ht="15">
      <c r="A10" s="2" t="s">
        <v>51</v>
      </c>
      <c r="B10" s="15">
        <v>3.5</v>
      </c>
      <c r="C10" s="11" t="s">
        <v>3</v>
      </c>
      <c r="D10" s="11" t="s">
        <v>45</v>
      </c>
      <c r="E10" s="14">
        <v>29.05</v>
      </c>
      <c r="F10" s="15">
        <f t="shared" si="3"/>
        <v>16.461666666666666</v>
      </c>
      <c r="G10" s="15">
        <f t="shared" si="0"/>
        <v>42666.666666666664</v>
      </c>
      <c r="H10" s="18">
        <v>44.346</v>
      </c>
      <c r="I10" s="18">
        <v>71.7394</v>
      </c>
      <c r="J10" s="15">
        <f t="shared" si="1"/>
        <v>1.6813921875000002</v>
      </c>
      <c r="K10" s="21" t="str">
        <f t="shared" si="2"/>
        <v>Verificata</v>
      </c>
    </row>
    <row r="11" spans="1:11" ht="15">
      <c r="A11" s="2" t="s">
        <v>51</v>
      </c>
      <c r="B11" s="15">
        <v>3.5</v>
      </c>
      <c r="C11" s="11" t="s">
        <v>3</v>
      </c>
      <c r="D11" s="11" t="s">
        <v>45</v>
      </c>
      <c r="E11" s="14">
        <v>29.05</v>
      </c>
      <c r="F11" s="15">
        <f t="shared" si="3"/>
        <v>16.461666666666666</v>
      </c>
      <c r="G11" s="15">
        <f t="shared" si="0"/>
        <v>42666.666666666664</v>
      </c>
      <c r="H11" s="18">
        <v>44.346</v>
      </c>
      <c r="I11" s="18">
        <v>-71.7394</v>
      </c>
      <c r="J11" s="15">
        <f t="shared" si="1"/>
        <v>1.6813921875000002</v>
      </c>
      <c r="K11" s="21" t="str">
        <f t="shared" si="2"/>
        <v>Verificata</v>
      </c>
    </row>
    <row r="12" spans="1:11" ht="15">
      <c r="A12" s="6" t="s">
        <v>52</v>
      </c>
      <c r="B12" s="6" t="s">
        <v>29</v>
      </c>
      <c r="C12" s="6" t="s">
        <v>30</v>
      </c>
      <c r="D12" s="6" t="s">
        <v>31</v>
      </c>
      <c r="E12" s="6" t="s">
        <v>35</v>
      </c>
      <c r="F12" s="12" t="s">
        <v>36</v>
      </c>
      <c r="G12" s="6" t="s">
        <v>33</v>
      </c>
      <c r="H12" s="6" t="s">
        <v>53</v>
      </c>
      <c r="I12" s="8" t="s">
        <v>37</v>
      </c>
      <c r="J12" s="6" t="s">
        <v>39</v>
      </c>
      <c r="K12" s="6" t="s">
        <v>42</v>
      </c>
    </row>
    <row r="13" spans="1:11" ht="15">
      <c r="A13" s="9"/>
      <c r="B13" s="9" t="s">
        <v>1</v>
      </c>
      <c r="C13" s="9" t="s">
        <v>32</v>
      </c>
      <c r="D13" s="9" t="s">
        <v>32</v>
      </c>
      <c r="E13" s="9" t="s">
        <v>38</v>
      </c>
      <c r="F13" s="9" t="s">
        <v>38</v>
      </c>
      <c r="G13" s="9" t="s">
        <v>34</v>
      </c>
      <c r="H13" s="9" t="s">
        <v>54</v>
      </c>
      <c r="I13" s="10" t="s">
        <v>2</v>
      </c>
      <c r="J13" s="9" t="s">
        <v>40</v>
      </c>
      <c r="K13" s="9"/>
    </row>
    <row r="14" spans="1:11" ht="15">
      <c r="A14" s="17" t="s">
        <v>56</v>
      </c>
      <c r="B14" s="16" t="s">
        <v>44</v>
      </c>
      <c r="C14" s="16" t="s">
        <v>3</v>
      </c>
      <c r="D14" s="16" t="s">
        <v>55</v>
      </c>
      <c r="E14" s="14">
        <v>29.05</v>
      </c>
      <c r="F14" s="14">
        <v>29.05</v>
      </c>
      <c r="G14" s="15">
        <f>C14*D14^2/6</f>
        <v>24000</v>
      </c>
      <c r="H14" s="19">
        <v>156.211</v>
      </c>
      <c r="I14" s="19">
        <v>278.2804</v>
      </c>
      <c r="J14" s="15">
        <f>ABS(I14)*1000/G14</f>
        <v>11.595016666666666</v>
      </c>
      <c r="K14" s="21" t="str">
        <f>IF(J14&lt;F14,"Verificata","Non verificata")</f>
        <v>Verificata</v>
      </c>
    </row>
    <row r="15" spans="1:11" ht="15">
      <c r="A15" s="2" t="s">
        <v>56</v>
      </c>
      <c r="B15" s="16" t="s">
        <v>47</v>
      </c>
      <c r="C15" s="16" t="s">
        <v>3</v>
      </c>
      <c r="D15" s="16" t="s">
        <v>55</v>
      </c>
      <c r="E15" s="14">
        <v>29.05</v>
      </c>
      <c r="F15" s="14">
        <v>29.05</v>
      </c>
      <c r="G15" s="15">
        <f aca="true" t="shared" si="4" ref="G15:G36">C15*D15^2/6</f>
        <v>24000</v>
      </c>
      <c r="H15" s="18">
        <v>156.211</v>
      </c>
      <c r="I15" s="19">
        <v>-278.2804</v>
      </c>
      <c r="J15" s="15">
        <f aca="true" t="shared" si="5" ref="J15:J42">ABS(I15)*1000/G15</f>
        <v>11.595016666666666</v>
      </c>
      <c r="K15" s="21" t="str">
        <f aca="true" t="shared" si="6" ref="K15:K42">IF(J15&lt;F15,"Verificata","Non verificata")</f>
        <v>Verificata</v>
      </c>
    </row>
    <row r="16" spans="1:11" ht="15">
      <c r="A16" s="2" t="s">
        <v>59</v>
      </c>
      <c r="B16" s="16" t="s">
        <v>49</v>
      </c>
      <c r="C16" s="16" t="s">
        <v>3</v>
      </c>
      <c r="D16" s="16" t="s">
        <v>55</v>
      </c>
      <c r="E16" s="14">
        <v>29.05</v>
      </c>
      <c r="F16" s="14">
        <v>29.05</v>
      </c>
      <c r="G16" s="15">
        <f t="shared" si="4"/>
        <v>24000</v>
      </c>
      <c r="H16" s="18">
        <v>157.119</v>
      </c>
      <c r="I16" s="18">
        <v>279.8697</v>
      </c>
      <c r="J16" s="15">
        <f t="shared" si="5"/>
        <v>11.6612375</v>
      </c>
      <c r="K16" s="21" t="str">
        <f t="shared" si="6"/>
        <v>Verificata</v>
      </c>
    </row>
    <row r="17" spans="1:11" ht="15">
      <c r="A17" s="2" t="s">
        <v>59</v>
      </c>
      <c r="B17" s="16" t="s">
        <v>72</v>
      </c>
      <c r="C17" s="16" t="s">
        <v>3</v>
      </c>
      <c r="D17" s="16" t="s">
        <v>55</v>
      </c>
      <c r="E17" s="14">
        <v>29.05</v>
      </c>
      <c r="F17" s="14">
        <v>29.05</v>
      </c>
      <c r="G17" s="15">
        <f t="shared" si="4"/>
        <v>24000</v>
      </c>
      <c r="H17" s="18">
        <v>157.119</v>
      </c>
      <c r="I17" s="18">
        <v>-279.8697</v>
      </c>
      <c r="J17" s="15">
        <f t="shared" si="5"/>
        <v>11.6612375</v>
      </c>
      <c r="K17" s="21" t="str">
        <f t="shared" si="6"/>
        <v>Verificata</v>
      </c>
    </row>
    <row r="18" spans="1:11" ht="15">
      <c r="A18" s="2" t="s">
        <v>58</v>
      </c>
      <c r="B18" s="16" t="s">
        <v>73</v>
      </c>
      <c r="C18" s="16" t="s">
        <v>3</v>
      </c>
      <c r="D18" s="16" t="s">
        <v>55</v>
      </c>
      <c r="E18" s="14">
        <v>29.05</v>
      </c>
      <c r="F18" s="14">
        <v>29.05</v>
      </c>
      <c r="G18" s="15">
        <f t="shared" si="4"/>
        <v>24000</v>
      </c>
      <c r="H18" s="18">
        <v>112.092</v>
      </c>
      <c r="I18" s="18">
        <v>197.7473</v>
      </c>
      <c r="J18" s="15">
        <f t="shared" si="5"/>
        <v>8.239470833333332</v>
      </c>
      <c r="K18" s="21" t="str">
        <f t="shared" si="6"/>
        <v>Verificata</v>
      </c>
    </row>
    <row r="19" spans="1:11" ht="15">
      <c r="A19" s="2" t="s">
        <v>58</v>
      </c>
      <c r="B19" s="16" t="s">
        <v>74</v>
      </c>
      <c r="C19" s="16" t="s">
        <v>3</v>
      </c>
      <c r="D19" s="16" t="s">
        <v>55</v>
      </c>
      <c r="E19" s="14">
        <v>29.05</v>
      </c>
      <c r="F19" s="14">
        <v>29.05</v>
      </c>
      <c r="G19" s="15">
        <f t="shared" si="4"/>
        <v>24000</v>
      </c>
      <c r="H19" s="18">
        <v>112.092</v>
      </c>
      <c r="I19" s="18">
        <v>-197.7473</v>
      </c>
      <c r="J19" s="15">
        <f t="shared" si="5"/>
        <v>8.239470833333332</v>
      </c>
      <c r="K19" s="21" t="str">
        <f t="shared" si="6"/>
        <v>Verificata</v>
      </c>
    </row>
    <row r="20" spans="1:11" ht="15">
      <c r="A20" s="2" t="s">
        <v>60</v>
      </c>
      <c r="B20" s="16" t="s">
        <v>75</v>
      </c>
      <c r="C20" s="16" t="s">
        <v>3</v>
      </c>
      <c r="D20" s="16" t="s">
        <v>55</v>
      </c>
      <c r="E20" s="14">
        <v>29.05</v>
      </c>
      <c r="F20" s="14">
        <v>29.05</v>
      </c>
      <c r="G20" s="15">
        <f t="shared" si="4"/>
        <v>24000</v>
      </c>
      <c r="H20" s="18">
        <v>112.101</v>
      </c>
      <c r="I20" s="18">
        <v>194.5888</v>
      </c>
      <c r="J20" s="15">
        <f t="shared" si="5"/>
        <v>8.107866666666666</v>
      </c>
      <c r="K20" s="21" t="str">
        <f t="shared" si="6"/>
        <v>Verificata</v>
      </c>
    </row>
    <row r="21" spans="1:11" ht="15">
      <c r="A21" s="2" t="s">
        <v>60</v>
      </c>
      <c r="B21" s="16" t="s">
        <v>76</v>
      </c>
      <c r="C21" s="16" t="s">
        <v>3</v>
      </c>
      <c r="D21" s="16" t="s">
        <v>55</v>
      </c>
      <c r="E21" s="14">
        <v>29.05</v>
      </c>
      <c r="F21" s="14">
        <v>29.05</v>
      </c>
      <c r="G21" s="15">
        <f t="shared" si="4"/>
        <v>24000</v>
      </c>
      <c r="H21" s="20">
        <v>112.1</v>
      </c>
      <c r="I21" s="20">
        <v>-194.59</v>
      </c>
      <c r="J21" s="15">
        <f t="shared" si="5"/>
        <v>8.107916666666666</v>
      </c>
      <c r="K21" s="21" t="str">
        <f t="shared" si="6"/>
        <v>Verificata</v>
      </c>
    </row>
    <row r="22" spans="1:11" ht="15">
      <c r="A22" s="2" t="s">
        <v>61</v>
      </c>
      <c r="B22" s="16" t="s">
        <v>77</v>
      </c>
      <c r="C22" s="16" t="s">
        <v>3</v>
      </c>
      <c r="D22" s="16" t="s">
        <v>55</v>
      </c>
      <c r="E22" s="14">
        <v>29.05</v>
      </c>
      <c r="F22" s="14">
        <v>29.05</v>
      </c>
      <c r="G22" s="15">
        <f t="shared" si="4"/>
        <v>24000</v>
      </c>
      <c r="H22" s="18">
        <v>67.333</v>
      </c>
      <c r="I22" s="18">
        <v>119.4888</v>
      </c>
      <c r="J22" s="15">
        <f t="shared" si="5"/>
        <v>4.9787</v>
      </c>
      <c r="K22" s="21" t="str">
        <f t="shared" si="6"/>
        <v>Verificata</v>
      </c>
    </row>
    <row r="23" spans="1:11" ht="15">
      <c r="A23" s="2" t="s">
        <v>61</v>
      </c>
      <c r="B23" s="16" t="s">
        <v>78</v>
      </c>
      <c r="C23" s="16" t="s">
        <v>3</v>
      </c>
      <c r="D23" s="16" t="s">
        <v>55</v>
      </c>
      <c r="E23" s="14">
        <v>29.05</v>
      </c>
      <c r="F23" s="14">
        <v>29.05</v>
      </c>
      <c r="G23" s="15">
        <f t="shared" si="4"/>
        <v>24000</v>
      </c>
      <c r="H23" s="18">
        <v>67.333</v>
      </c>
      <c r="I23" s="20">
        <v>-119.49</v>
      </c>
      <c r="J23" s="15">
        <f t="shared" si="5"/>
        <v>4.97875</v>
      </c>
      <c r="K23" s="21" t="str">
        <f t="shared" si="6"/>
        <v>Verificata</v>
      </c>
    </row>
    <row r="24" spans="1:11" ht="15">
      <c r="A24" s="2" t="s">
        <v>62</v>
      </c>
      <c r="B24" s="16" t="s">
        <v>79</v>
      </c>
      <c r="C24" s="16" t="s">
        <v>3</v>
      </c>
      <c r="D24" s="16" t="s">
        <v>55</v>
      </c>
      <c r="E24" s="14">
        <v>29.05</v>
      </c>
      <c r="F24" s="14">
        <v>29.05</v>
      </c>
      <c r="G24" s="15">
        <f t="shared" si="4"/>
        <v>24000</v>
      </c>
      <c r="H24" s="18">
        <v>67.333</v>
      </c>
      <c r="I24" s="18">
        <v>116.1687</v>
      </c>
      <c r="J24" s="15">
        <f t="shared" si="5"/>
        <v>4.8403624999999995</v>
      </c>
      <c r="K24" s="21" t="str">
        <f t="shared" si="6"/>
        <v>Verificata</v>
      </c>
    </row>
    <row r="25" spans="1:11" ht="15">
      <c r="A25" s="2" t="s">
        <v>62</v>
      </c>
      <c r="B25" s="16" t="s">
        <v>80</v>
      </c>
      <c r="C25" s="16" t="s">
        <v>3</v>
      </c>
      <c r="D25" s="16" t="s">
        <v>55</v>
      </c>
      <c r="E25" s="14">
        <v>29.05</v>
      </c>
      <c r="F25" s="14">
        <v>29.05</v>
      </c>
      <c r="G25" s="15">
        <f t="shared" si="4"/>
        <v>24000</v>
      </c>
      <c r="H25" s="18">
        <v>67.333</v>
      </c>
      <c r="I25" s="18">
        <v>-116.1687</v>
      </c>
      <c r="J25" s="15">
        <f t="shared" si="5"/>
        <v>4.8403624999999995</v>
      </c>
      <c r="K25" s="21" t="str">
        <f t="shared" si="6"/>
        <v>Verificata</v>
      </c>
    </row>
    <row r="26" spans="1:11" ht="15">
      <c r="A26" s="2" t="s">
        <v>63</v>
      </c>
      <c r="B26" s="16" t="s">
        <v>81</v>
      </c>
      <c r="C26" s="16" t="s">
        <v>3</v>
      </c>
      <c r="D26" s="16" t="s">
        <v>55</v>
      </c>
      <c r="E26" s="14">
        <v>29.05</v>
      </c>
      <c r="F26" s="14">
        <v>29.05</v>
      </c>
      <c r="G26" s="15">
        <f t="shared" si="4"/>
        <v>24000</v>
      </c>
      <c r="H26" s="18">
        <v>22.665</v>
      </c>
      <c r="I26" s="18">
        <v>38.4241</v>
      </c>
      <c r="J26" s="15">
        <f t="shared" si="5"/>
        <v>1.601004166666667</v>
      </c>
      <c r="K26" s="21" t="str">
        <f t="shared" si="6"/>
        <v>Verificata</v>
      </c>
    </row>
    <row r="27" spans="1:11" ht="15">
      <c r="A27" s="2" t="s">
        <v>63</v>
      </c>
      <c r="B27" s="16" t="s">
        <v>82</v>
      </c>
      <c r="C27" s="16" t="s">
        <v>3</v>
      </c>
      <c r="D27" s="16" t="s">
        <v>55</v>
      </c>
      <c r="E27" s="14">
        <v>29.05</v>
      </c>
      <c r="F27" s="14">
        <v>29.05</v>
      </c>
      <c r="G27" s="15">
        <f t="shared" si="4"/>
        <v>24000</v>
      </c>
      <c r="H27" s="18">
        <v>22.665</v>
      </c>
      <c r="I27" s="18">
        <v>-38.4241</v>
      </c>
      <c r="J27" s="15">
        <f t="shared" si="5"/>
        <v>1.601004166666667</v>
      </c>
      <c r="K27" s="21" t="str">
        <f t="shared" si="6"/>
        <v>Verificata</v>
      </c>
    </row>
    <row r="28" spans="1:11" ht="15">
      <c r="A28" s="2" t="s">
        <v>64</v>
      </c>
      <c r="B28" s="16" t="s">
        <v>83</v>
      </c>
      <c r="C28" s="16" t="s">
        <v>3</v>
      </c>
      <c r="D28" s="16" t="s">
        <v>55</v>
      </c>
      <c r="E28" s="14">
        <v>29.05</v>
      </c>
      <c r="F28" s="14">
        <v>29.05</v>
      </c>
      <c r="G28" s="15">
        <f t="shared" si="4"/>
        <v>24000</v>
      </c>
      <c r="H28" s="18">
        <v>22.22</v>
      </c>
      <c r="I28" s="18">
        <v>37.6373</v>
      </c>
      <c r="J28" s="15">
        <f t="shared" si="5"/>
        <v>1.5682208333333334</v>
      </c>
      <c r="K28" s="21" t="str">
        <f t="shared" si="6"/>
        <v>Verificata</v>
      </c>
    </row>
    <row r="29" spans="1:11" ht="15">
      <c r="A29" s="2" t="s">
        <v>64</v>
      </c>
      <c r="B29" s="16" t="s">
        <v>84</v>
      </c>
      <c r="C29" s="16" t="s">
        <v>3</v>
      </c>
      <c r="D29" s="16" t="s">
        <v>55</v>
      </c>
      <c r="E29" s="14">
        <v>29.05</v>
      </c>
      <c r="F29" s="14">
        <v>29.05</v>
      </c>
      <c r="G29" s="15">
        <f t="shared" si="4"/>
        <v>24000</v>
      </c>
      <c r="H29" s="18">
        <v>22.22</v>
      </c>
      <c r="I29" s="18">
        <v>-37.6373</v>
      </c>
      <c r="J29" s="15">
        <f t="shared" si="5"/>
        <v>1.5682208333333334</v>
      </c>
      <c r="K29" s="21" t="str">
        <f t="shared" si="6"/>
        <v>Verificata</v>
      </c>
    </row>
    <row r="30" spans="1:11" ht="15">
      <c r="A30" s="2" t="s">
        <v>65</v>
      </c>
      <c r="B30" s="16" t="s">
        <v>85</v>
      </c>
      <c r="C30" s="16" t="s">
        <v>3</v>
      </c>
      <c r="D30" s="16" t="s">
        <v>55</v>
      </c>
      <c r="E30" s="14">
        <v>29.05</v>
      </c>
      <c r="F30" s="14">
        <v>29.05</v>
      </c>
      <c r="G30" s="15">
        <f t="shared" si="4"/>
        <v>24000</v>
      </c>
      <c r="H30" s="18">
        <v>156.211</v>
      </c>
      <c r="I30" s="18">
        <v>278.28</v>
      </c>
      <c r="J30" s="15">
        <f t="shared" si="5"/>
        <v>11.595</v>
      </c>
      <c r="K30" s="21" t="str">
        <f t="shared" si="6"/>
        <v>Verificata</v>
      </c>
    </row>
    <row r="31" spans="1:11" ht="15">
      <c r="A31" s="2" t="s">
        <v>65</v>
      </c>
      <c r="B31" s="16" t="s">
        <v>86</v>
      </c>
      <c r="C31" s="16" t="s">
        <v>3</v>
      </c>
      <c r="D31" s="16" t="s">
        <v>55</v>
      </c>
      <c r="E31" s="14">
        <v>29.05</v>
      </c>
      <c r="F31" s="14">
        <v>29.05</v>
      </c>
      <c r="G31" s="15">
        <f t="shared" si="4"/>
        <v>24000</v>
      </c>
      <c r="H31" s="18">
        <v>156.211</v>
      </c>
      <c r="I31" s="18">
        <v>-278.28</v>
      </c>
      <c r="J31" s="15">
        <f t="shared" si="5"/>
        <v>11.595</v>
      </c>
      <c r="K31" s="21" t="str">
        <f t="shared" si="6"/>
        <v>Verificata</v>
      </c>
    </row>
    <row r="32" spans="1:11" ht="15">
      <c r="A32" s="2" t="s">
        <v>66</v>
      </c>
      <c r="B32" s="16" t="s">
        <v>87</v>
      </c>
      <c r="C32" s="16" t="s">
        <v>3</v>
      </c>
      <c r="D32" s="16" t="s">
        <v>55</v>
      </c>
      <c r="E32" s="14">
        <v>29.05</v>
      </c>
      <c r="F32" s="14">
        <v>29.05</v>
      </c>
      <c r="G32" s="15">
        <f t="shared" si="4"/>
        <v>24000</v>
      </c>
      <c r="H32" s="18">
        <v>157.12</v>
      </c>
      <c r="I32" s="18">
        <v>279.87</v>
      </c>
      <c r="J32" s="15">
        <f t="shared" si="5"/>
        <v>11.66125</v>
      </c>
      <c r="K32" s="21" t="str">
        <f t="shared" si="6"/>
        <v>Verificata</v>
      </c>
    </row>
    <row r="33" spans="1:11" ht="15">
      <c r="A33" s="2" t="s">
        <v>66</v>
      </c>
      <c r="B33" s="16" t="s">
        <v>88</v>
      </c>
      <c r="C33" s="16" t="s">
        <v>3</v>
      </c>
      <c r="D33" s="16" t="s">
        <v>55</v>
      </c>
      <c r="E33" s="14">
        <v>29.05</v>
      </c>
      <c r="F33" s="14">
        <v>29.05</v>
      </c>
      <c r="G33" s="15">
        <f t="shared" si="4"/>
        <v>24000</v>
      </c>
      <c r="H33" s="18">
        <v>157.12</v>
      </c>
      <c r="I33" s="18">
        <v>-279.87</v>
      </c>
      <c r="J33" s="15">
        <f t="shared" si="5"/>
        <v>11.66125</v>
      </c>
      <c r="K33" s="21" t="str">
        <f t="shared" si="6"/>
        <v>Verificata</v>
      </c>
    </row>
    <row r="34" spans="1:11" ht="15">
      <c r="A34" s="2" t="s">
        <v>67</v>
      </c>
      <c r="B34" s="16" t="s">
        <v>89</v>
      </c>
      <c r="C34" s="16" t="s">
        <v>3</v>
      </c>
      <c r="D34" s="16" t="s">
        <v>55</v>
      </c>
      <c r="E34" s="14">
        <v>29.05</v>
      </c>
      <c r="F34" s="14">
        <v>29.05</v>
      </c>
      <c r="G34" s="15">
        <f t="shared" si="4"/>
        <v>24000</v>
      </c>
      <c r="H34" s="18">
        <v>112.092</v>
      </c>
      <c r="I34" s="18">
        <v>194.573</v>
      </c>
      <c r="J34" s="15">
        <f t="shared" si="5"/>
        <v>8.107208333333332</v>
      </c>
      <c r="K34" s="21" t="str">
        <f t="shared" si="6"/>
        <v>Verificata</v>
      </c>
    </row>
    <row r="35" spans="1:11" ht="15">
      <c r="A35" s="2" t="s">
        <v>67</v>
      </c>
      <c r="B35" s="16" t="s">
        <v>90</v>
      </c>
      <c r="C35" s="16" t="s">
        <v>3</v>
      </c>
      <c r="D35" s="16" t="s">
        <v>55</v>
      </c>
      <c r="E35" s="14">
        <v>29.05</v>
      </c>
      <c r="F35" s="14">
        <v>29.05</v>
      </c>
      <c r="G35" s="15">
        <f t="shared" si="4"/>
        <v>24000</v>
      </c>
      <c r="H35" s="18">
        <v>112.092</v>
      </c>
      <c r="I35" s="18">
        <v>-194.573</v>
      </c>
      <c r="J35" s="15">
        <f t="shared" si="5"/>
        <v>8.107208333333332</v>
      </c>
      <c r="K35" s="21" t="str">
        <f t="shared" si="6"/>
        <v>Verificata</v>
      </c>
    </row>
    <row r="36" spans="1:11" ht="15">
      <c r="A36" s="2" t="s">
        <v>57</v>
      </c>
      <c r="B36" s="16" t="s">
        <v>91</v>
      </c>
      <c r="C36" s="16" t="s">
        <v>3</v>
      </c>
      <c r="D36" s="16" t="s">
        <v>55</v>
      </c>
      <c r="E36" s="14">
        <v>29.05</v>
      </c>
      <c r="F36" s="14">
        <v>29.05</v>
      </c>
      <c r="G36" s="15">
        <f t="shared" si="4"/>
        <v>24000</v>
      </c>
      <c r="H36" s="18">
        <v>112.101</v>
      </c>
      <c r="I36" s="18">
        <v>197.7473</v>
      </c>
      <c r="J36" s="15">
        <f t="shared" si="5"/>
        <v>8.239470833333332</v>
      </c>
      <c r="K36" s="21" t="str">
        <f t="shared" si="6"/>
        <v>Verificata</v>
      </c>
    </row>
    <row r="37" spans="1:11" ht="15">
      <c r="A37" s="2" t="s">
        <v>57</v>
      </c>
      <c r="B37" s="16" t="s">
        <v>92</v>
      </c>
      <c r="C37" s="16" t="s">
        <v>3</v>
      </c>
      <c r="D37" s="16" t="s">
        <v>55</v>
      </c>
      <c r="E37" s="14">
        <v>29.05</v>
      </c>
      <c r="F37" s="14">
        <v>29.05</v>
      </c>
      <c r="G37" s="15">
        <f>C37*D37^2/6</f>
        <v>24000</v>
      </c>
      <c r="H37" s="18">
        <v>112.101</v>
      </c>
      <c r="I37" s="18">
        <v>-197.7473</v>
      </c>
      <c r="J37" s="15">
        <f t="shared" si="5"/>
        <v>8.239470833333332</v>
      </c>
      <c r="K37" s="21" t="str">
        <f t="shared" si="6"/>
        <v>Verificata</v>
      </c>
    </row>
    <row r="38" spans="1:11" ht="15">
      <c r="A38" s="2" t="s">
        <v>68</v>
      </c>
      <c r="B38" s="16" t="s">
        <v>93</v>
      </c>
      <c r="C38" s="16" t="s">
        <v>3</v>
      </c>
      <c r="D38" s="16" t="s">
        <v>55</v>
      </c>
      <c r="E38" s="14">
        <v>29.05</v>
      </c>
      <c r="F38" s="14">
        <v>29.05</v>
      </c>
      <c r="G38" s="15">
        <f aca="true" t="shared" si="7" ref="G38:G45">C38*D38^2/6</f>
        <v>24000</v>
      </c>
      <c r="H38" s="18">
        <v>67.333</v>
      </c>
      <c r="I38" s="18">
        <v>116.18</v>
      </c>
      <c r="J38" s="15">
        <f t="shared" si="5"/>
        <v>4.840833333333333</v>
      </c>
      <c r="K38" s="21" t="str">
        <f t="shared" si="6"/>
        <v>Verificata</v>
      </c>
    </row>
    <row r="39" spans="1:11" ht="15">
      <c r="A39" s="2" t="s">
        <v>68</v>
      </c>
      <c r="B39" s="16" t="s">
        <v>94</v>
      </c>
      <c r="C39" s="16" t="s">
        <v>3</v>
      </c>
      <c r="D39" s="16" t="s">
        <v>55</v>
      </c>
      <c r="E39" s="14">
        <v>29.05</v>
      </c>
      <c r="F39" s="14">
        <v>29.05</v>
      </c>
      <c r="G39" s="15">
        <f t="shared" si="7"/>
        <v>24000</v>
      </c>
      <c r="H39" s="18">
        <v>67.333</v>
      </c>
      <c r="I39" s="18">
        <v>-116.1764</v>
      </c>
      <c r="J39" s="15">
        <f t="shared" si="5"/>
        <v>4.840683333333333</v>
      </c>
      <c r="K39" s="21" t="str">
        <f t="shared" si="6"/>
        <v>Verificata</v>
      </c>
    </row>
    <row r="40" spans="1:11" ht="15">
      <c r="A40" s="2" t="s">
        <v>69</v>
      </c>
      <c r="B40" s="16" t="s">
        <v>95</v>
      </c>
      <c r="C40" s="16" t="s">
        <v>3</v>
      </c>
      <c r="D40" s="16" t="s">
        <v>55</v>
      </c>
      <c r="E40" s="14">
        <v>29.05</v>
      </c>
      <c r="F40" s="14">
        <v>29.05</v>
      </c>
      <c r="G40" s="15">
        <f t="shared" si="7"/>
        <v>24000</v>
      </c>
      <c r="H40" s="18">
        <v>67.333</v>
      </c>
      <c r="I40" s="18">
        <v>119.4811</v>
      </c>
      <c r="J40" s="15">
        <f t="shared" si="5"/>
        <v>4.978379166666667</v>
      </c>
      <c r="K40" s="21" t="str">
        <f t="shared" si="6"/>
        <v>Verificata</v>
      </c>
    </row>
    <row r="41" spans="1:11" ht="15">
      <c r="A41" s="2" t="s">
        <v>69</v>
      </c>
      <c r="B41" s="16" t="s">
        <v>96</v>
      </c>
      <c r="C41" s="16" t="s">
        <v>3</v>
      </c>
      <c r="D41" s="16" t="s">
        <v>55</v>
      </c>
      <c r="E41" s="14">
        <v>29.05</v>
      </c>
      <c r="F41" s="14">
        <v>29.05</v>
      </c>
      <c r="G41" s="15">
        <f t="shared" si="7"/>
        <v>24000</v>
      </c>
      <c r="H41" s="18">
        <v>67.333</v>
      </c>
      <c r="I41" s="18">
        <v>-119.48</v>
      </c>
      <c r="J41" s="15">
        <f t="shared" si="5"/>
        <v>4.9783333333333335</v>
      </c>
      <c r="K41" s="21" t="str">
        <f t="shared" si="6"/>
        <v>Verificata</v>
      </c>
    </row>
    <row r="42" spans="1:11" ht="15">
      <c r="A42" s="2" t="s">
        <v>70</v>
      </c>
      <c r="B42" s="16" t="s">
        <v>97</v>
      </c>
      <c r="C42" s="16" t="s">
        <v>3</v>
      </c>
      <c r="D42" s="16" t="s">
        <v>55</v>
      </c>
      <c r="E42" s="14">
        <v>29.05</v>
      </c>
      <c r="F42" s="14">
        <v>29.05</v>
      </c>
      <c r="G42" s="15">
        <f t="shared" si="7"/>
        <v>24000</v>
      </c>
      <c r="H42" s="18">
        <v>22.665</v>
      </c>
      <c r="I42" s="18">
        <v>38.42</v>
      </c>
      <c r="J42" s="15">
        <f t="shared" si="5"/>
        <v>1.6008333333333333</v>
      </c>
      <c r="K42" s="21" t="str">
        <f t="shared" si="6"/>
        <v>Verificata</v>
      </c>
    </row>
    <row r="43" spans="1:11" ht="15">
      <c r="A43" s="2" t="s">
        <v>70</v>
      </c>
      <c r="B43" s="16" t="s">
        <v>98</v>
      </c>
      <c r="C43" s="16" t="s">
        <v>3</v>
      </c>
      <c r="D43" s="16" t="s">
        <v>55</v>
      </c>
      <c r="E43" s="14">
        <v>29.05</v>
      </c>
      <c r="F43" s="14">
        <v>29.05</v>
      </c>
      <c r="G43" s="15">
        <f t="shared" si="7"/>
        <v>24000</v>
      </c>
      <c r="H43" s="18">
        <v>22.665</v>
      </c>
      <c r="I43" s="18">
        <v>-38.4241</v>
      </c>
      <c r="J43" s="15">
        <f>ABS(I43)*1000/G43</f>
        <v>1.601004166666667</v>
      </c>
      <c r="K43" s="21" t="str">
        <f>IF(J43&lt;F43,"Verificata","Non verificata")</f>
        <v>Verificata</v>
      </c>
    </row>
    <row r="44" spans="1:11" ht="15">
      <c r="A44" s="2" t="s">
        <v>71</v>
      </c>
      <c r="B44" s="16" t="s">
        <v>99</v>
      </c>
      <c r="C44" s="16" t="s">
        <v>3</v>
      </c>
      <c r="D44" s="16" t="s">
        <v>55</v>
      </c>
      <c r="E44" s="14">
        <v>29.05</v>
      </c>
      <c r="F44" s="14">
        <v>29.05</v>
      </c>
      <c r="G44" s="15">
        <f t="shared" si="7"/>
        <v>24000</v>
      </c>
      <c r="H44" s="18">
        <v>22.22</v>
      </c>
      <c r="I44" s="18">
        <v>37.64</v>
      </c>
      <c r="J44" s="15">
        <f>ABS(I44)*1000/G44</f>
        <v>1.5683333333333334</v>
      </c>
      <c r="K44" s="21" t="str">
        <f>IF(J44&lt;F44,"Verificata","Non verificata")</f>
        <v>Verificata</v>
      </c>
    </row>
    <row r="45" spans="1:11" ht="15">
      <c r="A45" s="2" t="s">
        <v>71</v>
      </c>
      <c r="B45" s="16" t="s">
        <v>100</v>
      </c>
      <c r="C45" s="16" t="s">
        <v>3</v>
      </c>
      <c r="D45" s="16" t="s">
        <v>55</v>
      </c>
      <c r="E45" s="14">
        <v>29.05</v>
      </c>
      <c r="F45" s="14">
        <v>29.05</v>
      </c>
      <c r="G45" s="15">
        <f t="shared" si="7"/>
        <v>24000</v>
      </c>
      <c r="H45" s="18">
        <v>22.22</v>
      </c>
      <c r="I45" s="18">
        <v>-37.6373</v>
      </c>
      <c r="J45" s="15">
        <f>ABS(I45)*1000/G45</f>
        <v>1.5682208333333334</v>
      </c>
      <c r="K45" s="21" t="str">
        <f>IF(J45&lt;F45,"Verificata","Non verificata")</f>
        <v>Verificata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16384"/>
    </sheetView>
  </sheetViews>
  <sheetFormatPr defaultColWidth="8.8515625" defaultRowHeight="15"/>
  <cols>
    <col min="1" max="1" width="12.7109375" style="2" bestFit="1" customWidth="1"/>
    <col min="2" max="3" width="9.00390625" style="2" customWidth="1"/>
    <col min="4" max="4" width="21.28125" style="2" bestFit="1" customWidth="1"/>
    <col min="5" max="8" width="9.00390625" style="2" customWidth="1"/>
    <col min="9" max="9" width="10.28125" style="2" bestFit="1" customWidth="1"/>
    <col min="10" max="10" width="9.28125" style="2" bestFit="1" customWidth="1"/>
    <col min="11" max="11" width="11.140625" style="2" bestFit="1" customWidth="1"/>
    <col min="12" max="12" width="9.421875" style="2" bestFit="1" customWidth="1"/>
    <col min="13" max="13" width="10.7109375" style="2" bestFit="1" customWidth="1"/>
  </cols>
  <sheetData>
    <row r="1" spans="1:13" ht="15">
      <c r="A1" s="1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4" t="s">
        <v>5</v>
      </c>
      <c r="B2" s="4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</row>
    <row r="3" spans="1:13" ht="15">
      <c r="A3" s="5" t="s">
        <v>0</v>
      </c>
      <c r="B3" s="5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</row>
    <row r="4" spans="1:13" ht="15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Latour</dc:creator>
  <cp:keywords/>
  <dc:description/>
  <cp:lastModifiedBy>Microsoft Office User</cp:lastModifiedBy>
  <dcterms:created xsi:type="dcterms:W3CDTF">2020-11-25T18:21:40Z</dcterms:created>
  <dcterms:modified xsi:type="dcterms:W3CDTF">2021-01-08T22:20:11Z</dcterms:modified>
  <cp:category/>
  <cp:version/>
  <cp:contentType/>
  <cp:contentStatus/>
</cp:coreProperties>
</file>