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Joint Coordinates" sheetId="1" r:id="rId1"/>
    <sheet name="Joint Displacements" sheetId="2" r:id="rId2"/>
    <sheet name="Program Control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<sst xmlns="http://schemas.openxmlformats.org/spreadsheetml/2006/main" count="63" uniqueCount="35">
  <si>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TABLE:  Joint Coordinates</t>
  </si>
  <si>
    <t>Joint</t>
  </si>
  <si>
    <t>Text</t>
  </si>
  <si>
    <t>m</t>
  </si>
  <si>
    <t>1</t>
  </si>
  <si>
    <t>2</t>
  </si>
  <si>
    <t>3</t>
  </si>
  <si>
    <t>9</t>
  </si>
  <si>
    <t>10</t>
  </si>
  <si>
    <t>11</t>
  </si>
  <si>
    <t>TABLE:  Joint Displacements</t>
  </si>
  <si>
    <t>OutputCase</t>
  </si>
  <si>
    <t>CaseType</t>
  </si>
  <si>
    <t>U1</t>
  </si>
  <si>
    <t>U2</t>
  </si>
  <si>
    <t>U3</t>
  </si>
  <si>
    <t>R1</t>
  </si>
  <si>
    <t>R2</t>
  </si>
  <si>
    <t>R3</t>
  </si>
  <si>
    <t>Radians</t>
  </si>
  <si>
    <t>q</t>
  </si>
  <si>
    <t>LinStatic</t>
  </si>
  <si>
    <t>X</t>
  </si>
  <si>
    <t>L</t>
  </si>
  <si>
    <t>s</t>
  </si>
  <si>
    <t>a</t>
  </si>
  <si>
    <t>b</t>
  </si>
  <si>
    <t>y = a*x^2 + b*x -c</t>
  </si>
  <si>
    <t>c</t>
  </si>
  <si>
    <t>x</t>
  </si>
  <si>
    <t>y</t>
  </si>
  <si>
    <t>v(s)</t>
  </si>
  <si>
    <t>q/(12*EI)</t>
  </si>
  <si>
    <t>EI</t>
  </si>
  <si>
    <r>
      <t>f</t>
    </r>
    <r>
      <rPr>
        <sz val="10"/>
        <rFont val="Arial"/>
        <family val="0"/>
      </rPr>
      <t>(5)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</si>
</sst>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'Joint Coordinates'!$B$4:$B$9</c:f>
              <c:numCache/>
            </c:numRef>
          </c:xVal>
          <c:yVal>
            <c:numRef>
              <c:f>'Joint Coordinates'!$C$4:$C$9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'Joint Coordinates'!$L$6:$L$17</c:f>
              <c:numCache/>
            </c:numRef>
          </c:xVal>
          <c:yVal>
            <c:numRef>
              <c:f>'Joint Coordinates'!$M$6:$M$17</c:f>
              <c:numCache/>
            </c:numRef>
          </c:yVal>
          <c:smooth val="0"/>
        </c:ser>
        <c:axId val="25866958"/>
        <c:axId val="31476031"/>
      </c:scatterChart>
      <c:valAx>
        <c:axId val="258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76031"/>
        <c:crosses val="autoZero"/>
        <c:crossBetween val="midCat"/>
        <c:dispUnits/>
      </c:valAx>
      <c:valAx>
        <c:axId val="31476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66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76200</xdr:rowOff>
    </xdr:from>
    <xdr:to>
      <xdr:col>14</xdr:col>
      <xdr:colOff>371475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6700" y="2828925"/>
        <a:ext cx="8648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ySplit="3" topLeftCell="BM4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3" max="13" width="9.2812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3" t="s">
        <v>1</v>
      </c>
      <c r="B2" s="3" t="s">
        <v>22</v>
      </c>
      <c r="C2" s="5" t="s">
        <v>15</v>
      </c>
    </row>
    <row r="3" spans="1:3" ht="12.75">
      <c r="A3" s="4" t="s">
        <v>2</v>
      </c>
      <c r="B3" s="4" t="s">
        <v>3</v>
      </c>
      <c r="C3" s="6" t="s">
        <v>3</v>
      </c>
    </row>
    <row r="4" spans="1:16" ht="12.75">
      <c r="A4" t="s">
        <v>4</v>
      </c>
      <c r="B4">
        <v>0</v>
      </c>
      <c r="C4">
        <v>0</v>
      </c>
      <c r="O4" t="s">
        <v>20</v>
      </c>
      <c r="P4">
        <v>15</v>
      </c>
    </row>
    <row r="5" spans="1:16" ht="12.75">
      <c r="A5" t="s">
        <v>7</v>
      </c>
      <c r="B5">
        <v>1.25</v>
      </c>
      <c r="C5">
        <v>-0.00542</v>
      </c>
      <c r="L5" t="s">
        <v>24</v>
      </c>
      <c r="M5" t="s">
        <v>31</v>
      </c>
      <c r="O5" t="s">
        <v>33</v>
      </c>
      <c r="P5" s="7">
        <f>199900000*0.00008356</f>
        <v>16703.644</v>
      </c>
    </row>
    <row r="6" spans="1:16" ht="12.75">
      <c r="A6" t="s">
        <v>8</v>
      </c>
      <c r="B6">
        <v>2.5</v>
      </c>
      <c r="C6">
        <v>-0.007592</v>
      </c>
      <c r="L6">
        <v>0</v>
      </c>
      <c r="M6" s="7">
        <f>(-(L6^4)/2+(L6^3)*$P$6-($P$6^3)*L6/2)*$P$7</f>
        <v>0</v>
      </c>
      <c r="O6" t="s">
        <v>23</v>
      </c>
      <c r="P6">
        <v>5</v>
      </c>
    </row>
    <row r="7" spans="1:16" ht="12.75">
      <c r="A7" t="s">
        <v>9</v>
      </c>
      <c r="B7">
        <v>3.75</v>
      </c>
      <c r="C7">
        <v>-0.00542</v>
      </c>
      <c r="L7">
        <f>L6+0.5</f>
        <v>0.5</v>
      </c>
      <c r="M7" s="7">
        <f aca="true" t="shared" si="0" ref="M7:M16">(-(L7^4)/2+(L7^3)*$P$6-($P$6^3)*L7/2)*$P$7</f>
        <v>-0.002294128903848765</v>
      </c>
      <c r="O7" t="s">
        <v>32</v>
      </c>
      <c r="P7" s="7">
        <f>P4/12/P5</f>
        <v>7.483397036000049E-05</v>
      </c>
    </row>
    <row r="8" spans="1:13" ht="12.75">
      <c r="A8" t="s">
        <v>5</v>
      </c>
      <c r="B8">
        <v>5</v>
      </c>
      <c r="C8">
        <v>0</v>
      </c>
      <c r="L8">
        <f aca="true" t="shared" si="1" ref="L8:L16">L7+0.5</f>
        <v>1</v>
      </c>
      <c r="M8" s="7">
        <f t="shared" si="0"/>
        <v>-0.004340370280880028</v>
      </c>
    </row>
    <row r="9" spans="1:13" ht="12.75">
      <c r="A9" t="s">
        <v>6</v>
      </c>
      <c r="B9">
        <v>7</v>
      </c>
      <c r="C9">
        <v>0.009352</v>
      </c>
      <c r="L9">
        <f t="shared" si="1"/>
        <v>1.5</v>
      </c>
      <c r="M9" s="7">
        <f t="shared" si="0"/>
        <v>-0.005942284958898788</v>
      </c>
    </row>
    <row r="10" spans="12:13" ht="12.75">
      <c r="L10">
        <f t="shared" si="1"/>
        <v>2</v>
      </c>
      <c r="M10" s="7">
        <f t="shared" si="0"/>
        <v>-0.006959559243480046</v>
      </c>
    </row>
    <row r="11" spans="12:13" ht="12.75">
      <c r="L11">
        <f t="shared" si="1"/>
        <v>2.5</v>
      </c>
      <c r="M11" s="7">
        <f t="shared" si="0"/>
        <v>-0.007308004917968798</v>
      </c>
    </row>
    <row r="12" spans="12:13" ht="12.75">
      <c r="L12">
        <f t="shared" si="1"/>
        <v>3</v>
      </c>
      <c r="M12" s="7">
        <f t="shared" si="0"/>
        <v>-0.006959559243480046</v>
      </c>
    </row>
    <row r="13" spans="12:13" ht="12.75">
      <c r="L13">
        <f t="shared" si="1"/>
        <v>3.5</v>
      </c>
      <c r="M13" s="7">
        <f t="shared" si="0"/>
        <v>-0.005942284958898788</v>
      </c>
    </row>
    <row r="14" spans="12:13" ht="12.75">
      <c r="L14">
        <f t="shared" si="1"/>
        <v>4</v>
      </c>
      <c r="M14" s="7">
        <f t="shared" si="0"/>
        <v>-0.004340370280880028</v>
      </c>
    </row>
    <row r="15" spans="12:13" ht="12.75">
      <c r="L15">
        <f t="shared" si="1"/>
        <v>4.5</v>
      </c>
      <c r="M15" s="7">
        <f t="shared" si="0"/>
        <v>-0.002294128903848765</v>
      </c>
    </row>
    <row r="16" spans="10:13" ht="12.75">
      <c r="J16" s="8" t="s">
        <v>34</v>
      </c>
      <c r="K16" s="7">
        <f>(-2*L16^3+3*P6*L16^2-P6^3/2)*P7</f>
        <v>0.0046771231475000305</v>
      </c>
      <c r="L16">
        <f t="shared" si="1"/>
        <v>5</v>
      </c>
      <c r="M16" s="7">
        <f t="shared" si="0"/>
        <v>0</v>
      </c>
    </row>
    <row r="17" spans="12:13" ht="12.75">
      <c r="L17">
        <v>7</v>
      </c>
      <c r="M17" s="7">
        <f>K16*2</f>
        <v>0.009354246295000061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382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31" sqref="B31"/>
    </sheetView>
  </sheetViews>
  <sheetFormatPr defaultColWidth="9.140625" defaultRowHeight="12.75"/>
  <cols>
    <col min="2" max="2" width="11.421875" style="0" bestFit="1" customWidth="1"/>
    <col min="3" max="3" width="9.8515625" style="0" bestFit="1" customWidth="1"/>
    <col min="6" max="6" width="9.57421875" style="0" bestFit="1" customWidth="1"/>
    <col min="8" max="8" width="10.421875" style="0" bestFit="1" customWidth="1"/>
  </cols>
  <sheetData>
    <row r="1" spans="1:9" ht="12.75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ht="12.75">
      <c r="A2" s="5" t="s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</row>
    <row r="3" spans="1:9" ht="12.75">
      <c r="A3" s="6" t="s">
        <v>2</v>
      </c>
      <c r="B3" s="6" t="s">
        <v>2</v>
      </c>
      <c r="C3" s="6" t="s">
        <v>2</v>
      </c>
      <c r="D3" s="6" t="s">
        <v>3</v>
      </c>
      <c r="E3" s="6" t="s">
        <v>3</v>
      </c>
      <c r="F3" s="6" t="s">
        <v>3</v>
      </c>
      <c r="G3" s="6" t="s">
        <v>19</v>
      </c>
      <c r="H3" s="6" t="s">
        <v>19</v>
      </c>
      <c r="I3" s="6" t="s">
        <v>19</v>
      </c>
    </row>
    <row r="4" spans="1:9" ht="12.75">
      <c r="A4" t="s">
        <v>4</v>
      </c>
      <c r="B4" t="s">
        <v>20</v>
      </c>
      <c r="C4" t="s">
        <v>21</v>
      </c>
      <c r="D4">
        <v>0</v>
      </c>
      <c r="E4">
        <v>0</v>
      </c>
      <c r="F4">
        <v>0</v>
      </c>
      <c r="G4">
        <v>0</v>
      </c>
      <c r="H4">
        <v>0.004676</v>
      </c>
      <c r="I4">
        <v>0</v>
      </c>
    </row>
    <row r="5" spans="1:9" ht="12.75">
      <c r="A5" t="s">
        <v>5</v>
      </c>
      <c r="B5" t="s">
        <v>20</v>
      </c>
      <c r="C5" t="s">
        <v>21</v>
      </c>
      <c r="D5">
        <v>0</v>
      </c>
      <c r="E5">
        <v>0</v>
      </c>
      <c r="F5">
        <v>0</v>
      </c>
      <c r="G5">
        <v>0</v>
      </c>
      <c r="H5">
        <v>-0.004676</v>
      </c>
      <c r="I5">
        <v>0</v>
      </c>
    </row>
    <row r="6" spans="1:9" ht="12.75">
      <c r="A6" t="s">
        <v>6</v>
      </c>
      <c r="B6" t="s">
        <v>20</v>
      </c>
      <c r="C6" t="s">
        <v>21</v>
      </c>
      <c r="D6">
        <v>0</v>
      </c>
      <c r="E6">
        <v>0</v>
      </c>
      <c r="F6">
        <v>0.009352</v>
      </c>
      <c r="G6">
        <v>0</v>
      </c>
      <c r="H6">
        <v>-0.004676</v>
      </c>
      <c r="I6">
        <v>0</v>
      </c>
    </row>
    <row r="7" spans="1:9" ht="12.75">
      <c r="A7" t="s">
        <v>7</v>
      </c>
      <c r="B7" t="s">
        <v>20</v>
      </c>
      <c r="C7" t="s">
        <v>21</v>
      </c>
      <c r="D7">
        <v>0</v>
      </c>
      <c r="E7">
        <v>0</v>
      </c>
      <c r="F7">
        <v>-0.00542</v>
      </c>
      <c r="G7">
        <v>0</v>
      </c>
      <c r="H7">
        <v>0.003215</v>
      </c>
      <c r="I7">
        <v>0</v>
      </c>
    </row>
    <row r="8" spans="1:9" ht="12.75">
      <c r="A8" t="s">
        <v>8</v>
      </c>
      <c r="B8" t="s">
        <v>20</v>
      </c>
      <c r="C8" t="s">
        <v>21</v>
      </c>
      <c r="D8">
        <v>0</v>
      </c>
      <c r="E8">
        <v>0</v>
      </c>
      <c r="F8">
        <v>-0.007592</v>
      </c>
      <c r="G8">
        <v>0</v>
      </c>
      <c r="H8">
        <v>1.413E-18</v>
      </c>
      <c r="I8">
        <v>0</v>
      </c>
    </row>
    <row r="9" spans="1:9" ht="12.75">
      <c r="A9" t="s">
        <v>9</v>
      </c>
      <c r="B9" t="s">
        <v>20</v>
      </c>
      <c r="C9" t="s">
        <v>21</v>
      </c>
      <c r="D9">
        <v>0</v>
      </c>
      <c r="E9">
        <v>0</v>
      </c>
      <c r="F9">
        <v>-0.00542</v>
      </c>
      <c r="G9">
        <v>0</v>
      </c>
      <c r="H9">
        <v>-0.003215</v>
      </c>
      <c r="I9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200" zoomScaleNormal="200" workbookViewId="0" topLeftCell="A1">
      <selection activeCell="D6" sqref="D6:E16"/>
    </sheetView>
  </sheetViews>
  <sheetFormatPr defaultColWidth="9.140625" defaultRowHeight="12.75"/>
  <cols>
    <col min="1" max="1" width="14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7" width="10.57421875" style="0" bestFit="1" customWidth="1"/>
    <col min="8" max="8" width="10.421875" style="0" bestFit="1" customWidth="1"/>
    <col min="9" max="9" width="9.28125" style="0" bestFit="1" customWidth="1"/>
    <col min="10" max="10" width="12.57421875" style="0" bestFit="1" customWidth="1"/>
    <col min="11" max="11" width="18.00390625" style="0" bestFit="1" customWidth="1"/>
    <col min="12" max="12" width="12.57421875" style="0" bestFit="1" customWidth="1"/>
    <col min="13" max="13" width="10.8515625" style="0" bestFit="1" customWidth="1"/>
    <col min="14" max="14" width="18.7109375" style="0" bestFit="1" customWidth="1"/>
    <col min="15" max="15" width="12.140625" style="0" bestFit="1" customWidth="1"/>
    <col min="16" max="16" width="12.57421875" style="0" bestFit="1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/>
      <c r="B2" s="3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</row>
    <row r="3" spans="1:16" ht="12.75">
      <c r="A3" s="4"/>
      <c r="B3" s="4"/>
      <c r="C3" s="6"/>
      <c r="D3" s="6" t="s">
        <v>27</v>
      </c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</row>
    <row r="5" spans="4:5" ht="12.75">
      <c r="D5" t="s">
        <v>29</v>
      </c>
      <c r="E5" t="s">
        <v>30</v>
      </c>
    </row>
    <row r="6" spans="1:5" ht="12.75">
      <c r="A6" t="s">
        <v>25</v>
      </c>
      <c r="B6">
        <v>2</v>
      </c>
      <c r="D6">
        <v>-5</v>
      </c>
      <c r="E6">
        <f>$B$6*D6^2+$B$7*D6-$B$8</f>
        <v>64</v>
      </c>
    </row>
    <row r="7" spans="1:5" ht="12.75">
      <c r="A7" t="s">
        <v>26</v>
      </c>
      <c r="B7">
        <v>-3</v>
      </c>
      <c r="D7">
        <f>D6+1</f>
        <v>-4</v>
      </c>
      <c r="E7">
        <f>$B$6*D7^2+$B$7*D7-$B$8</f>
        <v>43</v>
      </c>
    </row>
    <row r="8" spans="1:5" ht="12.75">
      <c r="A8" t="s">
        <v>28</v>
      </c>
      <c r="B8">
        <v>1</v>
      </c>
      <c r="D8">
        <f>D7+1</f>
        <v>-3</v>
      </c>
      <c r="E8">
        <f>$B$6*D8^2+$B$7*D8-$B$8</f>
        <v>26</v>
      </c>
    </row>
    <row r="9" spans="4:5" ht="12.75">
      <c r="D9">
        <f aca="true" t="shared" si="0" ref="D9:D16">D8+1</f>
        <v>-2</v>
      </c>
      <c r="E9">
        <f>$B$6*D9^2+$B$7*D9-$B$8</f>
        <v>13</v>
      </c>
    </row>
    <row r="10" spans="4:5" ht="12.75">
      <c r="D10">
        <f t="shared" si="0"/>
        <v>-1</v>
      </c>
      <c r="E10">
        <f aca="true" t="shared" si="1" ref="E10:E16">$B$6*D10^2+$B$7*D10-$B$8</f>
        <v>4</v>
      </c>
    </row>
    <row r="11" spans="4:5" ht="12.75">
      <c r="D11">
        <f t="shared" si="0"/>
        <v>0</v>
      </c>
      <c r="E11">
        <f t="shared" si="1"/>
        <v>-1</v>
      </c>
    </row>
    <row r="12" spans="4:5" ht="12.75">
      <c r="D12">
        <f t="shared" si="0"/>
        <v>1</v>
      </c>
      <c r="E12">
        <f t="shared" si="1"/>
        <v>-2</v>
      </c>
    </row>
    <row r="13" spans="4:5" ht="12.75">
      <c r="D13">
        <f t="shared" si="0"/>
        <v>2</v>
      </c>
      <c r="E13">
        <f t="shared" si="1"/>
        <v>1</v>
      </c>
    </row>
    <row r="14" spans="4:5" ht="12.75">
      <c r="D14">
        <f t="shared" si="0"/>
        <v>3</v>
      </c>
      <c r="E14">
        <f t="shared" si="1"/>
        <v>8</v>
      </c>
    </row>
    <row r="15" spans="4:5" ht="12.75">
      <c r="D15">
        <f t="shared" si="0"/>
        <v>4</v>
      </c>
      <c r="E15">
        <f t="shared" si="1"/>
        <v>19</v>
      </c>
    </row>
    <row r="16" spans="4:5" ht="12.75">
      <c r="D16">
        <f t="shared" si="0"/>
        <v>5</v>
      </c>
      <c r="E16">
        <f t="shared" si="1"/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gabriele</dc:creator>
  <cp:keywords/>
  <dc:description/>
  <cp:lastModifiedBy>stefano gabriele</cp:lastModifiedBy>
  <dcterms:created xsi:type="dcterms:W3CDTF">2010-04-28T10:10:23Z</dcterms:created>
  <dcterms:modified xsi:type="dcterms:W3CDTF">2010-04-29T16:47:44Z</dcterms:modified>
  <cp:category/>
  <cp:version/>
  <cp:contentType/>
  <cp:contentStatus/>
</cp:coreProperties>
</file>